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WA211\Desktop\指定請求書20170614\"/>
    </mc:Choice>
  </mc:AlternateContent>
  <workbookProtection workbookPassword="AD28" lockStructure="1"/>
  <bookViews>
    <workbookView xWindow="0" yWindow="75" windowWidth="17235" windowHeight="10995"/>
  </bookViews>
  <sheets>
    <sheet name="請求書" sheetId="1" r:id="rId1"/>
  </sheets>
  <definedNames>
    <definedName name="_xlnm.Print_Area" localSheetId="0">請求書!$Q$1:$BG$148</definedName>
  </definedNames>
  <calcPr calcId="152511"/>
</workbook>
</file>

<file path=xl/calcChain.xml><?xml version="1.0" encoding="utf-8"?>
<calcChain xmlns="http://schemas.openxmlformats.org/spreadsheetml/2006/main">
  <c r="W13" i="1" l="1"/>
  <c r="AB13" i="1"/>
  <c r="AB87" i="1" s="1"/>
  <c r="AV86" i="1"/>
  <c r="V19" i="1" l="1"/>
  <c r="S117" i="1" l="1"/>
  <c r="E58" i="1" l="1"/>
  <c r="AF57" i="1"/>
  <c r="AF131" i="1" s="1"/>
  <c r="R57" i="1"/>
  <c r="R131" i="1" s="1"/>
  <c r="AA54" i="1"/>
  <c r="AA128" i="1" s="1"/>
  <c r="U54" i="1"/>
  <c r="U128" i="1" s="1"/>
  <c r="A47" i="1"/>
  <c r="G46" i="1"/>
  <c r="A46" i="1"/>
  <c r="G44" i="1"/>
  <c r="AN44" i="1" s="1"/>
  <c r="AN118" i="1" s="1"/>
  <c r="F44" i="1"/>
  <c r="F47" i="1" s="1"/>
  <c r="S43" i="1"/>
  <c r="AO42" i="1"/>
  <c r="AO116" i="1" s="1"/>
  <c r="AN42" i="1"/>
  <c r="AN116" i="1" s="1"/>
  <c r="AM42" i="1"/>
  <c r="AM116" i="1" s="1"/>
  <c r="AL42" i="1"/>
  <c r="AL116" i="1" s="1"/>
  <c r="AK42" i="1"/>
  <c r="AK116" i="1" s="1"/>
  <c r="AJ42" i="1"/>
  <c r="AJ116" i="1" s="1"/>
  <c r="AI42" i="1"/>
  <c r="AI116" i="1" s="1"/>
  <c r="AH42" i="1"/>
  <c r="AH116" i="1" s="1"/>
  <c r="AG42" i="1"/>
  <c r="AG116" i="1" s="1"/>
  <c r="AF42" i="1"/>
  <c r="AF116" i="1" s="1"/>
  <c r="AE42" i="1"/>
  <c r="AE116" i="1" s="1"/>
  <c r="AD42" i="1"/>
  <c r="AD116" i="1" s="1"/>
  <c r="AC42" i="1"/>
  <c r="AC116" i="1" s="1"/>
  <c r="AB42" i="1"/>
  <c r="AB116" i="1" s="1"/>
  <c r="AA42" i="1"/>
  <c r="AA116" i="1" s="1"/>
  <c r="Z42" i="1"/>
  <c r="Z116" i="1" s="1"/>
  <c r="Y42" i="1"/>
  <c r="Y116" i="1" s="1"/>
  <c r="X42" i="1"/>
  <c r="X116" i="1" s="1"/>
  <c r="H42" i="1"/>
  <c r="AU42" i="1" s="1"/>
  <c r="AU116" i="1" s="1"/>
  <c r="AO40" i="1"/>
  <c r="AO114" i="1" s="1"/>
  <c r="AN40" i="1"/>
  <c r="AN114" i="1" s="1"/>
  <c r="AM40" i="1"/>
  <c r="AM114" i="1" s="1"/>
  <c r="AL40" i="1"/>
  <c r="AL114" i="1" s="1"/>
  <c r="AK40" i="1"/>
  <c r="AK114" i="1" s="1"/>
  <c r="AJ40" i="1"/>
  <c r="AJ114" i="1" s="1"/>
  <c r="AI40" i="1"/>
  <c r="AI114" i="1" s="1"/>
  <c r="AH40" i="1"/>
  <c r="AH114" i="1" s="1"/>
  <c r="AG40" i="1"/>
  <c r="AG114" i="1" s="1"/>
  <c r="AF40" i="1"/>
  <c r="AF114" i="1" s="1"/>
  <c r="AE40" i="1"/>
  <c r="AE114" i="1" s="1"/>
  <c r="AD40" i="1"/>
  <c r="AD114" i="1" s="1"/>
  <c r="AC40" i="1"/>
  <c r="AC114" i="1" s="1"/>
  <c r="AB40" i="1"/>
  <c r="AB114" i="1" s="1"/>
  <c r="AA40" i="1"/>
  <c r="AA114" i="1" s="1"/>
  <c r="Z40" i="1"/>
  <c r="Z114" i="1" s="1"/>
  <c r="Y40" i="1"/>
  <c r="Y114" i="1" s="1"/>
  <c r="X40" i="1"/>
  <c r="X114" i="1" s="1"/>
  <c r="H40" i="1"/>
  <c r="AU40" i="1" s="1"/>
  <c r="AU114" i="1" s="1"/>
  <c r="AO38" i="1"/>
  <c r="AO112" i="1" s="1"/>
  <c r="AN38" i="1"/>
  <c r="AN112" i="1" s="1"/>
  <c r="AM38" i="1"/>
  <c r="AM112" i="1" s="1"/>
  <c r="AL38" i="1"/>
  <c r="AL112" i="1" s="1"/>
  <c r="AK38" i="1"/>
  <c r="AK112" i="1" s="1"/>
  <c r="AJ38" i="1"/>
  <c r="AJ112" i="1" s="1"/>
  <c r="AI38" i="1"/>
  <c r="AI112" i="1" s="1"/>
  <c r="AH38" i="1"/>
  <c r="AH112" i="1" s="1"/>
  <c r="AG38" i="1"/>
  <c r="AG112" i="1" s="1"/>
  <c r="AF38" i="1"/>
  <c r="AF112" i="1" s="1"/>
  <c r="AE38" i="1"/>
  <c r="AE112" i="1" s="1"/>
  <c r="AD38" i="1"/>
  <c r="AD112" i="1" s="1"/>
  <c r="AC38" i="1"/>
  <c r="AC112" i="1" s="1"/>
  <c r="AB38" i="1"/>
  <c r="AB112" i="1" s="1"/>
  <c r="AA38" i="1"/>
  <c r="AA112" i="1" s="1"/>
  <c r="Z38" i="1"/>
  <c r="Z112" i="1" s="1"/>
  <c r="Y38" i="1"/>
  <c r="Y112" i="1" s="1"/>
  <c r="X38" i="1"/>
  <c r="X112" i="1" s="1"/>
  <c r="H38" i="1"/>
  <c r="AU38" i="1" s="1"/>
  <c r="AU112" i="1" s="1"/>
  <c r="AO36" i="1"/>
  <c r="AO110" i="1" s="1"/>
  <c r="AN36" i="1"/>
  <c r="AN110" i="1" s="1"/>
  <c r="AM36" i="1"/>
  <c r="AM110" i="1" s="1"/>
  <c r="AL36" i="1"/>
  <c r="AL110" i="1" s="1"/>
  <c r="AK36" i="1"/>
  <c r="AK110" i="1" s="1"/>
  <c r="AJ36" i="1"/>
  <c r="AJ110" i="1" s="1"/>
  <c r="AI36" i="1"/>
  <c r="AI110" i="1" s="1"/>
  <c r="AH36" i="1"/>
  <c r="AH110" i="1" s="1"/>
  <c r="AG36" i="1"/>
  <c r="AG110" i="1" s="1"/>
  <c r="AF36" i="1"/>
  <c r="AF110" i="1" s="1"/>
  <c r="AE36" i="1"/>
  <c r="AE110" i="1" s="1"/>
  <c r="AD36" i="1"/>
  <c r="AD110" i="1" s="1"/>
  <c r="AC36" i="1"/>
  <c r="AC110" i="1" s="1"/>
  <c r="AB36" i="1"/>
  <c r="AB110" i="1" s="1"/>
  <c r="AA36" i="1"/>
  <c r="AA110" i="1" s="1"/>
  <c r="Z36" i="1"/>
  <c r="Z110" i="1" s="1"/>
  <c r="Y36" i="1"/>
  <c r="Y110" i="1" s="1"/>
  <c r="X36" i="1"/>
  <c r="X110" i="1" s="1"/>
  <c r="H36" i="1"/>
  <c r="AU36" i="1" s="1"/>
  <c r="AU110" i="1" s="1"/>
  <c r="X30" i="1"/>
  <c r="X104" i="1" s="1"/>
  <c r="X29" i="1"/>
  <c r="X103" i="1" s="1"/>
  <c r="AC28" i="1"/>
  <c r="AC102" i="1" s="1"/>
  <c r="AB28" i="1"/>
  <c r="AB102" i="1" s="1"/>
  <c r="AA28" i="1"/>
  <c r="AA102" i="1" s="1"/>
  <c r="Z28" i="1"/>
  <c r="Z102" i="1" s="1"/>
  <c r="Y28" i="1"/>
  <c r="Y102" i="1" s="1"/>
  <c r="X28" i="1"/>
  <c r="X102" i="1" s="1"/>
  <c r="BA23" i="1"/>
  <c r="BA97" i="1" s="1"/>
  <c r="AX23" i="1"/>
  <c r="AX97" i="1" s="1"/>
  <c r="AR23" i="1"/>
  <c r="AR97" i="1" s="1"/>
  <c r="V23" i="1"/>
  <c r="V97" i="1" s="1"/>
  <c r="BA21" i="1"/>
  <c r="BA95" i="1" s="1"/>
  <c r="AX21" i="1"/>
  <c r="AX95" i="1" s="1"/>
  <c r="AR21" i="1"/>
  <c r="AR95" i="1" s="1"/>
  <c r="V21" i="1"/>
  <c r="V95" i="1" s="1"/>
  <c r="AP19" i="1"/>
  <c r="AP93" i="1" s="1"/>
  <c r="AB19" i="1"/>
  <c r="AB93" i="1" s="1"/>
  <c r="AA19" i="1"/>
  <c r="AA93" i="1" s="1"/>
  <c r="Z19" i="1"/>
  <c r="Z93" i="1" s="1"/>
  <c r="Y19" i="1"/>
  <c r="Y93" i="1" s="1"/>
  <c r="X19" i="1"/>
  <c r="X93" i="1" s="1"/>
  <c r="W19" i="1"/>
  <c r="W93" i="1" s="1"/>
  <c r="V93" i="1"/>
  <c r="AP17" i="1"/>
  <c r="AP91" i="1" s="1"/>
  <c r="V17" i="1"/>
  <c r="V91" i="1" s="1"/>
  <c r="AP15" i="1"/>
  <c r="AP89" i="1" s="1"/>
  <c r="AP13" i="1"/>
  <c r="AP87" i="1" s="1"/>
  <c r="W87" i="1"/>
  <c r="R13" i="1"/>
  <c r="R87" i="1" s="1"/>
  <c r="AV12" i="1"/>
  <c r="AP12" i="1"/>
  <c r="AP86" i="1" s="1"/>
  <c r="AY5" i="1"/>
  <c r="AY79" i="1" s="1"/>
  <c r="AG44" i="1" l="1"/>
  <c r="AG118" i="1" s="1"/>
  <c r="AO44" i="1"/>
  <c r="AO118" i="1" s="1"/>
  <c r="AK44" i="1"/>
  <c r="AK118" i="1" s="1"/>
  <c r="AI44" i="1"/>
  <c r="AI118" i="1" s="1"/>
  <c r="AM44" i="1"/>
  <c r="AM118" i="1" s="1"/>
  <c r="A48" i="1"/>
  <c r="AR42" i="1"/>
  <c r="AR116" i="1" s="1"/>
  <c r="AT42" i="1"/>
  <c r="AT116" i="1" s="1"/>
  <c r="AV42" i="1"/>
  <c r="AV116" i="1" s="1"/>
  <c r="AP42" i="1"/>
  <c r="AP116" i="1" s="1"/>
  <c r="AX42" i="1"/>
  <c r="AX116" i="1" s="1"/>
  <c r="AR40" i="1"/>
  <c r="AR114" i="1" s="1"/>
  <c r="AT40" i="1"/>
  <c r="AT114" i="1" s="1"/>
  <c r="AV40" i="1"/>
  <c r="AV114" i="1" s="1"/>
  <c r="AP40" i="1"/>
  <c r="AP114" i="1" s="1"/>
  <c r="AX40" i="1"/>
  <c r="AX114" i="1" s="1"/>
  <c r="AR38" i="1"/>
  <c r="AR112" i="1" s="1"/>
  <c r="AT38" i="1"/>
  <c r="AT112" i="1" s="1"/>
  <c r="AV38" i="1"/>
  <c r="AV112" i="1" s="1"/>
  <c r="AP38" i="1"/>
  <c r="AP112" i="1" s="1"/>
  <c r="AX38" i="1"/>
  <c r="AX112" i="1" s="1"/>
  <c r="AT36" i="1"/>
  <c r="AT110" i="1" s="1"/>
  <c r="F46" i="1"/>
  <c r="AV36" i="1"/>
  <c r="AV110" i="1" s="1"/>
  <c r="AP36" i="1"/>
  <c r="AP110" i="1" s="1"/>
  <c r="AX36" i="1"/>
  <c r="AX110" i="1" s="1"/>
  <c r="AR36" i="1"/>
  <c r="AR110" i="1" s="1"/>
  <c r="AD47" i="1"/>
  <c r="AD121" i="1" s="1"/>
  <c r="Z47" i="1"/>
  <c r="Z121" i="1" s="1"/>
  <c r="AC47" i="1"/>
  <c r="AC121" i="1" s="1"/>
  <c r="Y47" i="1"/>
  <c r="Y121" i="1" s="1"/>
  <c r="AF47" i="1"/>
  <c r="AF121" i="1" s="1"/>
  <c r="AB47" i="1"/>
  <c r="AB121" i="1" s="1"/>
  <c r="X47" i="1"/>
  <c r="X121" i="1" s="1"/>
  <c r="AE47" i="1"/>
  <c r="AE121" i="1" s="1"/>
  <c r="AA47" i="1"/>
  <c r="AA121" i="1" s="1"/>
  <c r="AS36" i="1"/>
  <c r="AS110" i="1" s="1"/>
  <c r="AW36" i="1"/>
  <c r="AW110" i="1" s="1"/>
  <c r="AS38" i="1"/>
  <c r="AS112" i="1" s="1"/>
  <c r="AW38" i="1"/>
  <c r="AW112" i="1" s="1"/>
  <c r="AS40" i="1"/>
  <c r="AS114" i="1" s="1"/>
  <c r="AW40" i="1"/>
  <c r="AW114" i="1" s="1"/>
  <c r="AS42" i="1"/>
  <c r="AS116" i="1" s="1"/>
  <c r="AW42" i="1"/>
  <c r="AW116" i="1" s="1"/>
  <c r="Z44" i="1"/>
  <c r="Z118" i="1" s="1"/>
  <c r="AD44" i="1"/>
  <c r="AD118" i="1" s="1"/>
  <c r="AH44" i="1"/>
  <c r="AH118" i="1" s="1"/>
  <c r="AL44" i="1"/>
  <c r="AL118" i="1" s="1"/>
  <c r="G47" i="1"/>
  <c r="AO47" i="1" s="1"/>
  <c r="AO121" i="1" s="1"/>
  <c r="I46" i="1"/>
  <c r="H44" i="1"/>
  <c r="AP44" i="1" s="1"/>
  <c r="AP118" i="1" s="1"/>
  <c r="AA44" i="1"/>
  <c r="AA118" i="1" s="1"/>
  <c r="AE44" i="1"/>
  <c r="AE118" i="1" s="1"/>
  <c r="AQ36" i="1"/>
  <c r="AQ110" i="1" s="1"/>
  <c r="AQ38" i="1"/>
  <c r="AQ112" i="1" s="1"/>
  <c r="AQ40" i="1"/>
  <c r="AQ114" i="1" s="1"/>
  <c r="AQ42" i="1"/>
  <c r="AQ116" i="1" s="1"/>
  <c r="X44" i="1"/>
  <c r="X118" i="1" s="1"/>
  <c r="AB44" i="1"/>
  <c r="AB118" i="1" s="1"/>
  <c r="AF44" i="1"/>
  <c r="AF118" i="1" s="1"/>
  <c r="AJ44" i="1"/>
  <c r="AJ118" i="1" s="1"/>
  <c r="Y44" i="1"/>
  <c r="Y118" i="1" s="1"/>
  <c r="AC44" i="1"/>
  <c r="AC118" i="1" s="1"/>
  <c r="AG47" i="1" l="1"/>
  <c r="AG121" i="1" s="1"/>
  <c r="AM47" i="1"/>
  <c r="AM121" i="1" s="1"/>
  <c r="AL47" i="1"/>
  <c r="AL121" i="1" s="1"/>
  <c r="AK47" i="1"/>
  <c r="AK121" i="1" s="1"/>
  <c r="AN47" i="1"/>
  <c r="AN121" i="1" s="1"/>
  <c r="AH47" i="1"/>
  <c r="AH121" i="1" s="1"/>
  <c r="AJ47" i="1"/>
  <c r="AJ121" i="1" s="1"/>
  <c r="AV44" i="1"/>
  <c r="AV118" i="1" s="1"/>
  <c r="H47" i="1"/>
  <c r="AR47" i="1" s="1"/>
  <c r="AR121" i="1" s="1"/>
  <c r="AI47" i="1"/>
  <c r="AI121" i="1" s="1"/>
  <c r="AU44" i="1"/>
  <c r="AU118" i="1" s="1"/>
  <c r="AT44" i="1"/>
  <c r="AT118" i="1" s="1"/>
  <c r="AR44" i="1"/>
  <c r="AR118" i="1" s="1"/>
  <c r="AQ44" i="1"/>
  <c r="AQ118" i="1" s="1"/>
  <c r="AX44" i="1"/>
  <c r="AX118" i="1" s="1"/>
  <c r="G51" i="1"/>
  <c r="H51" i="1" s="1"/>
  <c r="AW44" i="1"/>
  <c r="AW118" i="1" s="1"/>
  <c r="AS44" i="1"/>
  <c r="AS118" i="1" s="1"/>
  <c r="AX47" i="1" l="1"/>
  <c r="AX121" i="1" s="1"/>
  <c r="AV47" i="1"/>
  <c r="AV121" i="1" s="1"/>
  <c r="AQ47" i="1"/>
  <c r="AQ121" i="1" s="1"/>
  <c r="AS47" i="1"/>
  <c r="AS121" i="1" s="1"/>
  <c r="AP47" i="1"/>
  <c r="AP121" i="1" s="1"/>
  <c r="AU47" i="1"/>
  <c r="AU121" i="1" s="1"/>
  <c r="AW47" i="1"/>
  <c r="AW121" i="1" s="1"/>
  <c r="AT47" i="1"/>
  <c r="AT121" i="1" s="1"/>
  <c r="AU50" i="1"/>
  <c r="AU124" i="1" s="1"/>
  <c r="AQ50" i="1"/>
  <c r="AQ124" i="1" s="1"/>
  <c r="AW50" i="1"/>
  <c r="AW124" i="1" s="1"/>
  <c r="H53" i="1"/>
  <c r="AX50" i="1"/>
  <c r="AX124" i="1" s="1"/>
  <c r="AS50" i="1"/>
  <c r="AS124" i="1" s="1"/>
  <c r="AT50" i="1"/>
  <c r="AT124" i="1" s="1"/>
  <c r="AV50" i="1"/>
  <c r="AV124" i="1" s="1"/>
  <c r="AP50" i="1"/>
  <c r="AP124" i="1" s="1"/>
  <c r="AR50" i="1"/>
  <c r="AR124" i="1" s="1"/>
  <c r="AU52" i="1" l="1"/>
  <c r="AU126" i="1" s="1"/>
  <c r="AP52" i="1"/>
  <c r="AP126" i="1" s="1"/>
  <c r="AQ52" i="1"/>
  <c r="AQ126" i="1" s="1"/>
  <c r="AW52" i="1"/>
  <c r="AW126" i="1" s="1"/>
  <c r="AR52" i="1"/>
  <c r="AR126" i="1" s="1"/>
  <c r="AT52" i="1"/>
  <c r="AT126" i="1" s="1"/>
  <c r="AV52" i="1"/>
  <c r="AV126" i="1" s="1"/>
  <c r="AX52" i="1"/>
  <c r="AX126" i="1" s="1"/>
  <c r="AS52" i="1"/>
  <c r="AS126" i="1" s="1"/>
</calcChain>
</file>

<file path=xl/sharedStrings.xml><?xml version="1.0" encoding="utf-8"?>
<sst xmlns="http://schemas.openxmlformats.org/spreadsheetml/2006/main" count="223" uniqueCount="128">
  <si>
    <t>白い枠内に、入力して下さい。</t>
    <rPh sb="10" eb="11">
      <t>クダ</t>
    </rPh>
    <phoneticPr fontId="4"/>
  </si>
  <si>
    <t>年月日</t>
    <rPh sb="0" eb="3">
      <t>ネンガッピ</t>
    </rPh>
    <phoneticPr fontId="4"/>
  </si>
  <si>
    <t>住所</t>
    <rPh sb="0" eb="2">
      <t>ジュウショ</t>
    </rPh>
    <phoneticPr fontId="4"/>
  </si>
  <si>
    <t>株式</t>
    <rPh sb="0" eb="2">
      <t>カブシキ</t>
    </rPh>
    <phoneticPr fontId="4"/>
  </si>
  <si>
    <r>
      <t>エステート</t>
    </r>
    <r>
      <rPr>
        <b/>
        <i/>
        <sz val="16"/>
        <color theme="1"/>
        <rFont val="ＭＳ Ｐゴシック"/>
        <family val="3"/>
        <charset val="128"/>
        <scheme val="minor"/>
      </rPr>
      <t>セイワ</t>
    </r>
    <phoneticPr fontId="4"/>
  </si>
  <si>
    <t>御中</t>
    <rPh sb="0" eb="2">
      <t>オンチュウ</t>
    </rPh>
    <phoneticPr fontId="4"/>
  </si>
  <si>
    <t>会社</t>
    <rPh sb="0" eb="2">
      <t>カイシャ</t>
    </rPh>
    <phoneticPr fontId="4"/>
  </si>
  <si>
    <t>氏名</t>
    <rPh sb="0" eb="2">
      <t>シメイ</t>
    </rPh>
    <phoneticPr fontId="4"/>
  </si>
  <si>
    <t>下記のとおり請求致します</t>
    <rPh sb="0" eb="2">
      <t>カキ</t>
    </rPh>
    <rPh sb="6" eb="8">
      <t>セイキュウ</t>
    </rPh>
    <rPh sb="8" eb="9">
      <t>イタ</t>
    </rPh>
    <phoneticPr fontId="4"/>
  </si>
  <si>
    <t>　（振込口座）</t>
    <rPh sb="2" eb="4">
      <t>フリコミ</t>
    </rPh>
    <rPh sb="4" eb="6">
      <t>コウザ</t>
    </rPh>
    <phoneticPr fontId="4"/>
  </si>
  <si>
    <t>　（請求者）</t>
    <rPh sb="2" eb="5">
      <t>セイキュウシャ</t>
    </rPh>
    <phoneticPr fontId="4"/>
  </si>
  <si>
    <t>郵便番号</t>
    <rPh sb="0" eb="4">
      <t>ユウビンバンゴウ</t>
    </rPh>
    <phoneticPr fontId="4"/>
  </si>
  <si>
    <t>振込先</t>
    <rPh sb="0" eb="2">
      <t>フリコミ</t>
    </rPh>
    <rPh sb="2" eb="3">
      <t>サキ</t>
    </rPh>
    <phoneticPr fontId="4"/>
  </si>
  <si>
    <t>-</t>
    <phoneticPr fontId="4"/>
  </si>
  <si>
    <t>　　</t>
    <phoneticPr fontId="4"/>
  </si>
  <si>
    <t>振込先</t>
    <rPh sb="0" eb="3">
      <t>フリコミサキ</t>
    </rPh>
    <phoneticPr fontId="4"/>
  </si>
  <si>
    <t>電話番号（</t>
    <rPh sb="0" eb="2">
      <t>デンワ</t>
    </rPh>
    <rPh sb="2" eb="4">
      <t>バンゴウ</t>
    </rPh>
    <phoneticPr fontId="4"/>
  </si>
  <si>
    <t>）</t>
    <phoneticPr fontId="4"/>
  </si>
  <si>
    <t>－</t>
    <phoneticPr fontId="4"/>
  </si>
  <si>
    <t>店</t>
    <rPh sb="0" eb="1">
      <t>テン</t>
    </rPh>
    <phoneticPr fontId="4"/>
  </si>
  <si>
    <t>　住   所</t>
    <rPh sb="1" eb="2">
      <t>スミ</t>
    </rPh>
    <rPh sb="5" eb="6">
      <t>ショ</t>
    </rPh>
    <phoneticPr fontId="4"/>
  </si>
  <si>
    <t>金融機関名称</t>
    <rPh sb="0" eb="4">
      <t>キンユウキカン</t>
    </rPh>
    <rPh sb="4" eb="6">
      <t>メイショウ</t>
    </rPh>
    <phoneticPr fontId="4"/>
  </si>
  <si>
    <t>FAX番号（</t>
    <rPh sb="3" eb="5">
      <t>バンゴウ</t>
    </rPh>
    <phoneticPr fontId="4"/>
  </si>
  <si>
    <t>口座名義（カナ）</t>
    <rPh sb="0" eb="2">
      <t>コウザ</t>
    </rPh>
    <rPh sb="2" eb="4">
      <t>メイギ</t>
    </rPh>
    <phoneticPr fontId="4"/>
  </si>
  <si>
    <t>口座種別</t>
    <rPh sb="0" eb="2">
      <t>コウザ</t>
    </rPh>
    <rPh sb="2" eb="3">
      <t>シュ</t>
    </rPh>
    <rPh sb="3" eb="4">
      <t>ベツ</t>
    </rPh>
    <phoneticPr fontId="4"/>
  </si>
  <si>
    <t>　氏   名</t>
    <rPh sb="1" eb="2">
      <t>シ</t>
    </rPh>
    <rPh sb="5" eb="6">
      <t>メイ</t>
    </rPh>
    <phoneticPr fontId="4"/>
  </si>
  <si>
    <t>支店名称</t>
    <rPh sb="0" eb="3">
      <t>シテンメイ</t>
    </rPh>
    <rPh sb="3" eb="4">
      <t>ショウ</t>
    </rPh>
    <phoneticPr fontId="4"/>
  </si>
  <si>
    <t>店</t>
    <rPh sb="0" eb="1">
      <t>ミセ</t>
    </rPh>
    <phoneticPr fontId="4"/>
  </si>
  <si>
    <t>口座番号</t>
    <rPh sb="0" eb="2">
      <t>コウザ</t>
    </rPh>
    <rPh sb="2" eb="4">
      <t>バンゴウ</t>
    </rPh>
    <phoneticPr fontId="4"/>
  </si>
  <si>
    <t>印</t>
    <rPh sb="0" eb="1">
      <t>イン</t>
    </rPh>
    <phoneticPr fontId="4"/>
  </si>
  <si>
    <t>口座種別</t>
    <rPh sb="0" eb="2">
      <t>コウザ</t>
    </rPh>
    <rPh sb="2" eb="4">
      <t>シュベツ</t>
    </rPh>
    <phoneticPr fontId="4"/>
  </si>
  <si>
    <t>口座名義</t>
    <rPh sb="0" eb="2">
      <t>コウザ</t>
    </rPh>
    <rPh sb="2" eb="4">
      <t>メイギ</t>
    </rPh>
    <phoneticPr fontId="4"/>
  </si>
  <si>
    <t>（フリガナ）</t>
    <phoneticPr fontId="4"/>
  </si>
  <si>
    <t>（</t>
    <phoneticPr fontId="4"/>
  </si>
  <si>
    <t>）</t>
    <phoneticPr fontId="4"/>
  </si>
  <si>
    <t>-</t>
    <phoneticPr fontId="4"/>
  </si>
  <si>
    <t>名　　義</t>
    <rPh sb="0" eb="1">
      <t>ナ</t>
    </rPh>
    <rPh sb="3" eb="4">
      <t>ギ</t>
    </rPh>
    <phoneticPr fontId="4"/>
  </si>
  <si>
    <t>）</t>
    <phoneticPr fontId="4"/>
  </si>
  <si>
    <t>-</t>
    <phoneticPr fontId="4"/>
  </si>
  <si>
    <t>工事番号</t>
    <rPh sb="0" eb="4">
      <t>コウジバンゴウ</t>
    </rPh>
    <phoneticPr fontId="4"/>
  </si>
  <si>
    <t>（6桁）</t>
    <rPh sb="2" eb="3">
      <t>ケタ</t>
    </rPh>
    <phoneticPr fontId="4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</si>
  <si>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4"/>
  </si>
  <si>
    <t>工事名</t>
    <rPh sb="0" eb="2">
      <t>コウジ</t>
    </rPh>
    <rPh sb="2" eb="3">
      <t>メイ</t>
    </rPh>
    <phoneticPr fontId="4"/>
  </si>
  <si>
    <t>工　　事　　名</t>
    <rPh sb="0" eb="1">
      <t>コウ</t>
    </rPh>
    <rPh sb="3" eb="4">
      <t>コト</t>
    </rPh>
    <rPh sb="6" eb="7">
      <t>メイ</t>
    </rPh>
    <phoneticPr fontId="4"/>
  </si>
  <si>
    <t>工事内容</t>
    <rPh sb="0" eb="2">
      <t>コウジ</t>
    </rPh>
    <rPh sb="2" eb="4">
      <t>ナイヨウ</t>
    </rPh>
    <phoneticPr fontId="4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</si>
  <si>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4"/>
  </si>
  <si>
    <t>※すべて金額は税抜で記入してください。</t>
    <rPh sb="4" eb="6">
      <t>キンガク</t>
    </rPh>
    <rPh sb="7" eb="8">
      <t>ゼイ</t>
    </rPh>
    <rPh sb="8" eb="9">
      <t>ヌ</t>
    </rPh>
    <rPh sb="10" eb="12">
      <t>キニュウ</t>
    </rPh>
    <phoneticPr fontId="4"/>
  </si>
  <si>
    <t>本体工事金額</t>
    <rPh sb="0" eb="2">
      <t>ホンタイ</t>
    </rPh>
    <rPh sb="2" eb="4">
      <t>コウジ</t>
    </rPh>
    <rPh sb="4" eb="6">
      <t>キンガク</t>
    </rPh>
    <phoneticPr fontId="4"/>
  </si>
  <si>
    <t>変更工事金額</t>
    <rPh sb="0" eb="2">
      <t>ヘンコウ</t>
    </rPh>
    <rPh sb="2" eb="4">
      <t>コウジ</t>
    </rPh>
    <rPh sb="4" eb="6">
      <t>キンガク</t>
    </rPh>
    <phoneticPr fontId="4"/>
  </si>
  <si>
    <t>合計</t>
    <rPh sb="0" eb="2">
      <t>ゴウケイ</t>
    </rPh>
    <phoneticPr fontId="4"/>
  </si>
  <si>
    <t>本体工事金額</t>
    <rPh sb="0" eb="2">
      <t>ホンタイ</t>
    </rPh>
    <rPh sb="2" eb="4">
      <t>コウジ</t>
    </rPh>
    <rPh sb="4" eb="5">
      <t>キン</t>
    </rPh>
    <rPh sb="5" eb="6">
      <t>ガク</t>
    </rPh>
    <phoneticPr fontId="4"/>
  </si>
  <si>
    <t>変更工事金額</t>
    <rPh sb="0" eb="2">
      <t>ヘンコウ</t>
    </rPh>
    <rPh sb="2" eb="4">
      <t>コウジ</t>
    </rPh>
    <rPh sb="4" eb="5">
      <t>キン</t>
    </rPh>
    <rPh sb="5" eb="6">
      <t>ガク</t>
    </rPh>
    <phoneticPr fontId="4"/>
  </si>
  <si>
    <t>合　　　　　　計</t>
    <rPh sb="0" eb="1">
      <t>ア</t>
    </rPh>
    <rPh sb="7" eb="8">
      <t>ケイ</t>
    </rPh>
    <phoneticPr fontId="4"/>
  </si>
  <si>
    <t>担　当　者</t>
    <rPh sb="0" eb="1">
      <t>タン</t>
    </rPh>
    <rPh sb="2" eb="3">
      <t>トウ</t>
    </rPh>
    <rPh sb="4" eb="5">
      <t>モノ</t>
    </rPh>
    <phoneticPr fontId="4"/>
  </si>
  <si>
    <t>担当</t>
    <rPh sb="0" eb="2">
      <t>タントウ</t>
    </rPh>
    <phoneticPr fontId="4"/>
  </si>
  <si>
    <t>（ａ）</t>
    <phoneticPr fontId="4"/>
  </si>
  <si>
    <t>（ｂ）</t>
    <phoneticPr fontId="4"/>
  </si>
  <si>
    <t>（ａ＋ｂ）</t>
    <phoneticPr fontId="4"/>
  </si>
  <si>
    <t>（a）</t>
    <phoneticPr fontId="4"/>
  </si>
  <si>
    <t>（a　+　b）</t>
    <phoneticPr fontId="4"/>
  </si>
  <si>
    <t>支払査定額</t>
    <rPh sb="0" eb="2">
      <t>シハラ</t>
    </rPh>
    <rPh sb="2" eb="4">
      <t>サテイ</t>
    </rPh>
    <rPh sb="4" eb="5">
      <t>ガク</t>
    </rPh>
    <phoneticPr fontId="4"/>
  </si>
  <si>
    <t>検印</t>
    <rPh sb="0" eb="2">
      <t>ケンイン</t>
    </rPh>
    <phoneticPr fontId="4"/>
  </si>
  <si>
    <t>①契約金額</t>
    <rPh sb="1" eb="5">
      <t>ケイヤクキンガク</t>
    </rPh>
    <phoneticPr fontId="4"/>
  </si>
  <si>
    <t>①</t>
    <phoneticPr fontId="4"/>
  </si>
  <si>
    <t>契 約 金 額</t>
    <rPh sb="0" eb="1">
      <t>チギリ</t>
    </rPh>
    <rPh sb="2" eb="3">
      <t>ヤク</t>
    </rPh>
    <rPh sb="4" eb="5">
      <t>キン</t>
    </rPh>
    <rPh sb="6" eb="7">
      <t>ガク</t>
    </rPh>
    <phoneticPr fontId="4"/>
  </si>
  <si>
    <t>②請求済金額</t>
    <rPh sb="1" eb="3">
      <t>セイキュウ</t>
    </rPh>
    <rPh sb="3" eb="4">
      <t>ズミ</t>
    </rPh>
    <rPh sb="4" eb="6">
      <t>キンガク</t>
    </rPh>
    <phoneticPr fontId="4"/>
  </si>
  <si>
    <t>②</t>
    <phoneticPr fontId="4"/>
  </si>
  <si>
    <t>請求済金額</t>
    <rPh sb="0" eb="1">
      <t>ウケ</t>
    </rPh>
    <rPh sb="1" eb="2">
      <t>モトム</t>
    </rPh>
    <rPh sb="2" eb="3">
      <t>スミ</t>
    </rPh>
    <rPh sb="3" eb="4">
      <t>キン</t>
    </rPh>
    <rPh sb="4" eb="5">
      <t>ガク</t>
    </rPh>
    <phoneticPr fontId="4"/>
  </si>
  <si>
    <t>③入金済金額</t>
    <rPh sb="1" eb="3">
      <t>ニュウキン</t>
    </rPh>
    <rPh sb="3" eb="4">
      <t>ズミ</t>
    </rPh>
    <rPh sb="4" eb="6">
      <t>キンガク</t>
    </rPh>
    <phoneticPr fontId="4"/>
  </si>
  <si>
    <t>③</t>
    <phoneticPr fontId="4"/>
  </si>
  <si>
    <t>入金済金額</t>
    <rPh sb="0" eb="1">
      <t>ニュウ</t>
    </rPh>
    <rPh sb="1" eb="2">
      <t>キン</t>
    </rPh>
    <rPh sb="2" eb="3">
      <t>スミ</t>
    </rPh>
    <rPh sb="3" eb="4">
      <t>キン</t>
    </rPh>
    <rPh sb="4" eb="5">
      <t>ガク</t>
    </rPh>
    <phoneticPr fontId="4"/>
  </si>
  <si>
    <t>④今回出来高請求額</t>
    <rPh sb="1" eb="3">
      <t>コンカイ</t>
    </rPh>
    <rPh sb="3" eb="8">
      <t>デキダカセイキュウ</t>
    </rPh>
    <rPh sb="8" eb="9">
      <t>ガク</t>
    </rPh>
    <phoneticPr fontId="4"/>
  </si>
  <si>
    <t>④</t>
    <phoneticPr fontId="4"/>
  </si>
  <si>
    <t>今回出来高請求額</t>
    <rPh sb="0" eb="2">
      <t>コンカイ</t>
    </rPh>
    <rPh sb="2" eb="5">
      <t>デキダカ</t>
    </rPh>
    <rPh sb="5" eb="7">
      <t>セイキュウ</t>
    </rPh>
    <rPh sb="7" eb="8">
      <t>ガク</t>
    </rPh>
    <phoneticPr fontId="4"/>
  </si>
  <si>
    <t>出来高</t>
    <rPh sb="0" eb="3">
      <t>デキダカ</t>
    </rPh>
    <phoneticPr fontId="4"/>
  </si>
  <si>
    <t>（出来高</t>
    <rPh sb="1" eb="4">
      <t>デキダカ</t>
    </rPh>
    <phoneticPr fontId="4"/>
  </si>
  <si>
    <t>％）</t>
    <phoneticPr fontId="4"/>
  </si>
  <si>
    <t>（</t>
    <phoneticPr fontId="4"/>
  </si>
  <si>
    <t>⑤請求額</t>
    <rPh sb="1" eb="3">
      <t>セイキュウ</t>
    </rPh>
    <rPh sb="3" eb="4">
      <t>ガク</t>
    </rPh>
    <phoneticPr fontId="4"/>
  </si>
  <si>
    <t>⑤</t>
    <phoneticPr fontId="4"/>
  </si>
  <si>
    <t>（②－③＋④）</t>
    <phoneticPr fontId="4"/>
  </si>
  <si>
    <t>請求累計</t>
    <rPh sb="0" eb="2">
      <t>セイキュウ</t>
    </rPh>
    <rPh sb="2" eb="4">
      <t>ルイケイ</t>
    </rPh>
    <phoneticPr fontId="4"/>
  </si>
  <si>
    <t>⑥差引契約金残高</t>
    <rPh sb="1" eb="3">
      <t>サシヒキ</t>
    </rPh>
    <rPh sb="3" eb="5">
      <t>ケイヤク</t>
    </rPh>
    <rPh sb="5" eb="6">
      <t>キン</t>
    </rPh>
    <rPh sb="6" eb="8">
      <t>ザンダカ</t>
    </rPh>
    <phoneticPr fontId="4"/>
  </si>
  <si>
    <t>⑥</t>
    <phoneticPr fontId="4"/>
  </si>
  <si>
    <t>差引契約金残高</t>
    <rPh sb="0" eb="2">
      <t>サシヒ</t>
    </rPh>
    <rPh sb="2" eb="4">
      <t>ケイヤク</t>
    </rPh>
    <rPh sb="4" eb="5">
      <t>キン</t>
    </rPh>
    <rPh sb="5" eb="7">
      <t>ザンダカ</t>
    </rPh>
    <phoneticPr fontId="4"/>
  </si>
  <si>
    <t>（①－③－⑤）</t>
    <phoneticPr fontId="4"/>
  </si>
  <si>
    <t>⑦消費税</t>
    <rPh sb="1" eb="4">
      <t>ショウヒゼイ</t>
    </rPh>
    <phoneticPr fontId="4"/>
  </si>
  <si>
    <t>↓入力可</t>
    <rPh sb="1" eb="3">
      <t>ニュウリョク</t>
    </rPh>
    <rPh sb="3" eb="4">
      <t>カ</t>
    </rPh>
    <phoneticPr fontId="4"/>
  </si>
  <si>
    <t>自動計算</t>
    <rPh sb="0" eb="2">
      <t>ジドウ</t>
    </rPh>
    <rPh sb="2" eb="4">
      <t>ケイサン</t>
    </rPh>
    <phoneticPr fontId="4"/>
  </si>
  <si>
    <t>⑦</t>
    <phoneticPr fontId="4"/>
  </si>
  <si>
    <t>消　　　費　　　税</t>
    <rPh sb="0" eb="1">
      <t>ショウ</t>
    </rPh>
    <rPh sb="4" eb="5">
      <t>ヒ</t>
    </rPh>
    <rPh sb="8" eb="9">
      <t>ゼイ</t>
    </rPh>
    <phoneticPr fontId="4"/>
  </si>
  <si>
    <t>消費税率（％）</t>
    <rPh sb="0" eb="3">
      <t>ショウヒゼイ</t>
    </rPh>
    <rPh sb="2" eb="4">
      <t>ゼイリツ</t>
    </rPh>
    <phoneticPr fontId="4"/>
  </si>
  <si>
    <t>（⑤×税率％）</t>
    <rPh sb="3" eb="5">
      <t>ゼイリツ</t>
    </rPh>
    <phoneticPr fontId="4"/>
  </si>
  <si>
    <t>（⑤×消費税率）</t>
    <rPh sb="3" eb="6">
      <t>ショウヒゼイ</t>
    </rPh>
    <rPh sb="6" eb="7">
      <t>リツ</t>
    </rPh>
    <phoneticPr fontId="4"/>
  </si>
  <si>
    <t>⑧</t>
    <phoneticPr fontId="4"/>
  </si>
  <si>
    <t>税 込 請 求 額</t>
    <rPh sb="0" eb="1">
      <t>ゼイ</t>
    </rPh>
    <rPh sb="2" eb="3">
      <t>コ</t>
    </rPh>
    <rPh sb="4" eb="5">
      <t>ウケ</t>
    </rPh>
    <rPh sb="6" eb="7">
      <t>モトム</t>
    </rPh>
    <rPh sb="8" eb="9">
      <t>ガク</t>
    </rPh>
    <phoneticPr fontId="4"/>
  </si>
  <si>
    <t>⑧税込請求額</t>
    <rPh sb="1" eb="3">
      <t>ゼイコミ</t>
    </rPh>
    <rPh sb="3" eb="6">
      <t>セイキュウガク</t>
    </rPh>
    <phoneticPr fontId="4"/>
  </si>
  <si>
    <t>発注書支払条件：</t>
    <rPh sb="0" eb="3">
      <t>ハッチュウショ</t>
    </rPh>
    <rPh sb="3" eb="5">
      <t>シハライ</t>
    </rPh>
    <rPh sb="5" eb="7">
      <t>ジョウケン</t>
    </rPh>
    <phoneticPr fontId="4"/>
  </si>
  <si>
    <t>（　⑤ ＋ ⑦　）</t>
    <phoneticPr fontId="4"/>
  </si>
  <si>
    <t>（⑤＋⑦）</t>
    <phoneticPr fontId="4"/>
  </si>
  <si>
    <t>現金（</t>
    <rPh sb="0" eb="2">
      <t>ゲンキン</t>
    </rPh>
    <phoneticPr fontId="4"/>
  </si>
  <si>
    <t>）%</t>
    <phoneticPr fontId="4"/>
  </si>
  <si>
    <t>手形（</t>
    <phoneticPr fontId="4"/>
  </si>
  <si>
    <t>発注書支払条件：</t>
    <rPh sb="0" eb="3">
      <t>ハッチュウショ</t>
    </rPh>
    <rPh sb="3" eb="5">
      <t>シハラ</t>
    </rPh>
    <rPh sb="5" eb="7">
      <t>ジョウケン</t>
    </rPh>
    <phoneticPr fontId="4"/>
  </si>
  <si>
    <t>特 記 事 項</t>
    <rPh sb="0" eb="1">
      <t>トク</t>
    </rPh>
    <rPh sb="2" eb="3">
      <t>キ</t>
    </rPh>
    <rPh sb="4" eb="5">
      <t>コト</t>
    </rPh>
    <rPh sb="6" eb="7">
      <t>コウ</t>
    </rPh>
    <phoneticPr fontId="4"/>
  </si>
  <si>
    <t>相 殺 内 容</t>
    <rPh sb="0" eb="1">
      <t>ソウ</t>
    </rPh>
    <rPh sb="2" eb="3">
      <t>サツ</t>
    </rPh>
    <rPh sb="4" eb="5">
      <t>ウチ</t>
    </rPh>
    <rPh sb="6" eb="7">
      <t>カタチ</t>
    </rPh>
    <phoneticPr fontId="4"/>
  </si>
  <si>
    <t>所属長</t>
    <rPh sb="0" eb="3">
      <t>ショゾクチョウ</t>
    </rPh>
    <phoneticPr fontId="4"/>
  </si>
  <si>
    <t>％）</t>
    <phoneticPr fontId="4"/>
  </si>
  <si>
    <t>手形（</t>
    <rPh sb="0" eb="2">
      <t>テガタ</t>
    </rPh>
    <phoneticPr fontId="4"/>
  </si>
  <si>
    <t>特記事項</t>
    <rPh sb="0" eb="2">
      <t>トッキ</t>
    </rPh>
    <rPh sb="2" eb="4">
      <t>ジコウ</t>
    </rPh>
    <phoneticPr fontId="4"/>
  </si>
  <si>
    <t>相殺内容</t>
    <rPh sb="0" eb="2">
      <t>ソウサイ</t>
    </rPh>
    <rPh sb="2" eb="4">
      <t>ナイヨウ</t>
    </rPh>
    <phoneticPr fontId="4"/>
  </si>
  <si>
    <t>社長</t>
    <rPh sb="0" eb="2">
      <t>シャチョウ</t>
    </rPh>
    <phoneticPr fontId="4"/>
  </si>
  <si>
    <t>専務</t>
    <rPh sb="0" eb="2">
      <t>センム</t>
    </rPh>
    <phoneticPr fontId="4"/>
  </si>
  <si>
    <t>常務</t>
    <rPh sb="0" eb="2">
      <t>ジョウム</t>
    </rPh>
    <phoneticPr fontId="4"/>
  </si>
  <si>
    <t>経理</t>
    <rPh sb="0" eb="2">
      <t>ケイリ</t>
    </rPh>
    <phoneticPr fontId="4"/>
  </si>
  <si>
    <t>※</t>
    <phoneticPr fontId="4"/>
  </si>
  <si>
    <t>注意事項</t>
    <rPh sb="0" eb="2">
      <t>チュウイ</t>
    </rPh>
    <rPh sb="2" eb="4">
      <t>ジコウ</t>
    </rPh>
    <phoneticPr fontId="4"/>
  </si>
  <si>
    <t>．毎月20日締切にて、当月25日必着とします。</t>
    <rPh sb="1" eb="3">
      <t>マイツキ</t>
    </rPh>
    <rPh sb="5" eb="6">
      <t>ニチ</t>
    </rPh>
    <rPh sb="6" eb="8">
      <t>シメキリ</t>
    </rPh>
    <rPh sb="11" eb="12">
      <t>トウ</t>
    </rPh>
    <rPh sb="12" eb="13">
      <t>ガツ</t>
    </rPh>
    <rPh sb="15" eb="16">
      <t>ニチ</t>
    </rPh>
    <rPh sb="16" eb="18">
      <t>ヒッチャク</t>
    </rPh>
    <phoneticPr fontId="4"/>
  </si>
  <si>
    <t>．社印は必ず押印してください。社印のないものについては支払いできません。</t>
    <rPh sb="1" eb="3">
      <t>シャイン</t>
    </rPh>
    <rPh sb="4" eb="5">
      <t>カナラ</t>
    </rPh>
    <rPh sb="6" eb="8">
      <t>オウイン</t>
    </rPh>
    <rPh sb="15" eb="17">
      <t>シャイン</t>
    </rPh>
    <rPh sb="27" eb="29">
      <t>シハラ</t>
    </rPh>
    <phoneticPr fontId="4"/>
  </si>
  <si>
    <t>．上記の「④今回出来高請求額」については、必ず出来高請求金額を記入してください。</t>
    <rPh sb="1" eb="3">
      <t>ジョウキ</t>
    </rPh>
    <rPh sb="6" eb="8">
      <t>コンカイ</t>
    </rPh>
    <rPh sb="8" eb="11">
      <t>デキダカ</t>
    </rPh>
    <rPh sb="11" eb="13">
      <t>セイキュウ</t>
    </rPh>
    <rPh sb="13" eb="14">
      <t>ガク</t>
    </rPh>
    <rPh sb="21" eb="22">
      <t>カナラ</t>
    </rPh>
    <rPh sb="23" eb="26">
      <t>デキダカ</t>
    </rPh>
    <rPh sb="26" eb="28">
      <t>セイキュウ</t>
    </rPh>
    <rPh sb="28" eb="30">
      <t>キンガク</t>
    </rPh>
    <rPh sb="31" eb="33">
      <t>キニュウ</t>
    </rPh>
    <phoneticPr fontId="4"/>
  </si>
  <si>
    <t>．振込手数料は、請求者負担とします。</t>
    <rPh sb="1" eb="3">
      <t>フリコミ</t>
    </rPh>
    <rPh sb="3" eb="4">
      <t>テ</t>
    </rPh>
    <rPh sb="8" eb="10">
      <t>セイキュウ</t>
    </rPh>
    <rPh sb="10" eb="11">
      <t>シャ</t>
    </rPh>
    <rPh sb="11" eb="13">
      <t>フタン</t>
    </rPh>
    <phoneticPr fontId="4"/>
  </si>
  <si>
    <t>【取引先控】</t>
    <rPh sb="1" eb="3">
      <t>トリヒキ</t>
    </rPh>
    <rPh sb="3" eb="4">
      <t>サキ</t>
    </rPh>
    <rPh sb="4" eb="5">
      <t>ヒカエ</t>
    </rPh>
    <phoneticPr fontId="4"/>
  </si>
  <si>
    <t>請 　 求  　額</t>
    <rPh sb="0" eb="1">
      <t>ウケ</t>
    </rPh>
    <rPh sb="4" eb="5">
      <t>モトム</t>
    </rPh>
    <rPh sb="8" eb="9">
      <t>ガク</t>
    </rPh>
    <phoneticPr fontId="4"/>
  </si>
  <si>
    <t>電話番号</t>
    <rPh sb="0" eb="2">
      <t>デンワ</t>
    </rPh>
    <rPh sb="2" eb="4">
      <t>バンゴウ</t>
    </rPh>
    <phoneticPr fontId="4"/>
  </si>
  <si>
    <t>FAX番号</t>
    <rPh sb="3" eb="5">
      <t>バンゴウ</t>
    </rPh>
    <phoneticPr fontId="4"/>
  </si>
  <si>
    <t>【提 出 用】</t>
    <rPh sb="1" eb="2">
      <t>テイ</t>
    </rPh>
    <rPh sb="3" eb="4">
      <t>デ</t>
    </rPh>
    <rPh sb="5" eb="6">
      <t>ヨウ</t>
    </rPh>
    <phoneticPr fontId="4"/>
  </si>
  <si>
    <t>（2017.4.1）</t>
    <phoneticPr fontId="4"/>
  </si>
  <si>
    <t xml:space="preserve">請 求 書 </t>
    <rPh sb="0" eb="1">
      <t>ウケ</t>
    </rPh>
    <rPh sb="2" eb="3">
      <t>モトム</t>
    </rPh>
    <rPh sb="4" eb="5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</si>
</sst>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$-411]ggg\ \ e&quot;　年　&quot;m&quot;　月　&quot;d&quot;　日&quot;"/>
    <numFmt numFmtId="177" formatCode="0_);[Red]\(0\)"/>
    <numFmt numFmtId="178" formatCode="[&lt;=99999999]####\-####;\(00\)\ ####\-####"/>
    <numFmt numFmtId="179" formatCode="0000000;\-#,##0"/>
    <numFmt numFmtId="180" formatCode="[&lt;=999]000;[&lt;=9999]000\-00;000\-0000"/>
    <numFmt numFmtId="181" formatCode="&quot;（出来高&quot;\ ##\ &quot;％）&quot;"/>
    <numFmt numFmtId="182" formatCode="&quot;（出来高    &quot;\ ##\ &quot;％）&quot;"/>
    <numFmt numFmtId="183" formatCode="0000;\-#,##0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i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1"/>
      <color rgb="FFFFFF0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Arial Unicode MS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4659260841701"/>
        <bgColor indexed="64"/>
      </patternFill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theme="0" tint="-0.24994659260841701"/>
      </top>
      <bottom style="thin">
        <color indexed="64"/>
      </bottom>
      <diagonal/>
    </border>
    <border>
      <left/>
      <right/>
      <top style="hair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24994659260841701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 style="thin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dotted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hair">
        <color auto="1"/>
      </right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 style="hair">
        <color auto="1"/>
      </left>
      <right style="thin">
        <color theme="1" tint="0.499984740745262"/>
      </right>
      <top style="thin">
        <color rgb="FFFF0000"/>
      </top>
      <bottom/>
      <diagonal/>
    </border>
    <border>
      <left style="thin">
        <color theme="1" tint="0.499984740745262"/>
      </left>
      <right style="hair">
        <color auto="1"/>
      </right>
      <top style="thin">
        <color rgb="FFFF0000"/>
      </top>
      <bottom/>
      <diagonal/>
    </border>
    <border>
      <left/>
      <right style="hair">
        <color auto="1"/>
      </right>
      <top style="thin">
        <color rgb="FFFF0000"/>
      </top>
      <bottom/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hair">
        <color auto="1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hair">
        <color auto="1"/>
      </right>
      <top/>
      <bottom/>
      <diagonal/>
    </border>
    <border>
      <left style="hair">
        <color auto="1"/>
      </left>
      <right style="thin">
        <color rgb="FFFF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/>
      <bottom style="thin">
        <color theme="1" tint="0.499984740745262"/>
      </bottom>
      <diagonal/>
    </border>
    <border>
      <left style="hair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hair">
        <color auto="1"/>
      </right>
      <top/>
      <bottom style="thin">
        <color theme="1" tint="0.499984740745262"/>
      </bottom>
      <diagonal/>
    </border>
    <border>
      <left/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/>
      <top/>
      <bottom style="thin">
        <color theme="1" tint="0.499984740745262"/>
      </bottom>
      <diagonal/>
    </border>
    <border>
      <left style="hair">
        <color auto="1"/>
      </left>
      <right style="thin">
        <color rgb="FFFF0000"/>
      </right>
      <top/>
      <bottom style="thin">
        <color theme="1" tint="0.499984740745262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dotted">
        <color indexed="64"/>
      </right>
      <top style="thin">
        <color theme="1" tint="0.499984740745262"/>
      </top>
      <bottom/>
      <diagonal/>
    </border>
    <border>
      <left style="dotted">
        <color auto="1"/>
      </left>
      <right/>
      <top style="thin">
        <color theme="1" tint="0.499984740745262"/>
      </top>
      <bottom/>
      <diagonal/>
    </border>
    <border>
      <left/>
      <right style="thin">
        <color rgb="FFFF0000"/>
      </right>
      <top style="thin">
        <color theme="1" tint="0.499984740745262"/>
      </top>
      <bottom/>
      <diagonal/>
    </border>
    <border>
      <left/>
      <right style="dotted">
        <color theme="1" tint="0.499984740745262"/>
      </right>
      <top style="hair">
        <color indexed="64"/>
      </top>
      <bottom/>
      <diagonal/>
    </border>
    <border>
      <left style="dotted">
        <color theme="1" tint="0.499984740745262"/>
      </left>
      <right/>
      <top style="hair">
        <color indexed="64"/>
      </top>
      <bottom/>
      <diagonal/>
    </border>
    <border>
      <left style="thin">
        <color rgb="FFFF0000"/>
      </left>
      <right/>
      <top/>
      <bottom style="hair">
        <color auto="1"/>
      </bottom>
      <diagonal/>
    </border>
    <border>
      <left/>
      <right style="thin">
        <color theme="1" tint="0.499984740745262"/>
      </right>
      <top/>
      <bottom style="hair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dotted">
        <color indexed="64"/>
      </right>
      <top/>
      <bottom style="hair">
        <color theme="1" tint="0.499984740745262"/>
      </bottom>
      <diagonal/>
    </border>
    <border>
      <left style="dotted">
        <color indexed="64"/>
      </left>
      <right/>
      <top/>
      <bottom style="hair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/>
      <right style="thin">
        <color rgb="FFFF0000"/>
      </right>
      <top/>
      <bottom style="hair">
        <color theme="1" tint="0.499984740745262"/>
      </bottom>
      <diagonal/>
    </border>
    <border>
      <left/>
      <right style="dotted">
        <color theme="1" tint="0.499984740745262"/>
      </right>
      <top/>
      <bottom style="hair">
        <color indexed="64"/>
      </bottom>
      <diagonal/>
    </border>
    <border>
      <left style="dotted">
        <color theme="1" tint="0.499984740745262"/>
      </left>
      <right/>
      <top/>
      <bottom style="hair">
        <color indexed="64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dotted">
        <color indexed="64"/>
      </right>
      <top style="hair">
        <color theme="1" tint="0.499984740745262"/>
      </top>
      <bottom/>
      <diagonal/>
    </border>
    <border>
      <left style="dotted">
        <color auto="1"/>
      </left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dotted">
        <color auto="1"/>
      </right>
      <top style="hair">
        <color theme="1" tint="0.499984740745262"/>
      </top>
      <bottom style="hair">
        <color theme="1" tint="0.499984740745262"/>
      </bottom>
      <diagonal/>
    </border>
    <border>
      <left style="dotted">
        <color auto="1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rgb="FFFF0000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dotted">
        <color theme="1" tint="0.499984740745262"/>
      </right>
      <top/>
      <bottom/>
      <diagonal/>
    </border>
    <border>
      <left style="dotted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hair">
        <color auto="1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rgb="FFFF0000"/>
      </left>
      <right/>
      <top style="hair">
        <color auto="1"/>
      </top>
      <bottom/>
      <diagonal/>
    </border>
    <border>
      <left/>
      <right style="thin">
        <color theme="1" tint="0.499984740745262"/>
      </right>
      <top style="hair">
        <color auto="1"/>
      </top>
      <bottom/>
      <diagonal/>
    </border>
    <border>
      <left/>
      <right style="thin">
        <color rgb="FFFF0000"/>
      </right>
      <top style="hair">
        <color theme="1" tint="0.499984740745262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theme="1" tint="0.499984740745262"/>
      </right>
      <top/>
      <bottom style="thin">
        <color rgb="FFFF0000"/>
      </bottom>
      <diagonal/>
    </border>
    <border>
      <left style="thin">
        <color theme="1" tint="0.499984740745262"/>
      </left>
      <right/>
      <top/>
      <bottom style="thin">
        <color rgb="FFFF0000"/>
      </bottom>
      <diagonal/>
    </border>
    <border>
      <left/>
      <right style="dotted">
        <color auto="1"/>
      </right>
      <top/>
      <bottom style="thin">
        <color rgb="FFFF0000"/>
      </bottom>
      <diagonal/>
    </border>
    <border>
      <left style="dotted">
        <color auto="1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theme="1" tint="0.499984740745262"/>
      </right>
      <top style="hair">
        <color indexed="64"/>
      </top>
      <bottom style="hair">
        <color indexed="64"/>
      </bottom>
      <diagonal/>
    </border>
    <border>
      <left style="dotted">
        <color theme="1" tint="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theme="1" tint="0.499984740745262"/>
      </left>
      <right/>
      <top style="thin">
        <color rgb="FFFF0000"/>
      </top>
      <bottom/>
      <diagonal/>
    </border>
    <border>
      <left/>
      <right style="dotted">
        <color auto="1"/>
      </right>
      <top style="thin">
        <color rgb="FFFF0000"/>
      </top>
      <bottom/>
      <diagonal/>
    </border>
    <border>
      <left style="dotted">
        <color auto="1"/>
      </left>
      <right/>
      <top style="thin">
        <color rgb="FFFF0000"/>
      </top>
      <bottom/>
      <diagonal/>
    </border>
    <border>
      <left/>
      <right style="thin">
        <color theme="1" tint="0.499984740745262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hair">
        <color indexed="64"/>
      </right>
      <top/>
      <bottom style="thin">
        <color rgb="FFFF0000"/>
      </bottom>
      <diagonal/>
    </border>
    <border>
      <left style="thin">
        <color theme="1" tint="0.499984740745262"/>
      </left>
      <right/>
      <top style="thin">
        <color rgb="FFFF0000"/>
      </top>
      <bottom style="thin">
        <color theme="1" tint="0.499984740745262"/>
      </bottom>
      <diagonal/>
    </border>
    <border>
      <left/>
      <right/>
      <top style="thin">
        <color rgb="FFFF0000"/>
      </top>
      <bottom style="thin">
        <color theme="1" tint="0.499984740745262"/>
      </bottom>
      <diagonal/>
    </border>
    <border>
      <left/>
      <right style="dotted">
        <color auto="1"/>
      </right>
      <top style="thin">
        <color rgb="FFFF0000"/>
      </top>
      <bottom style="thin">
        <color theme="1" tint="0.499984740745262"/>
      </bottom>
      <diagonal/>
    </border>
    <border>
      <left style="dotted">
        <color auto="1"/>
      </left>
      <right/>
      <top style="thin">
        <color rgb="FFFF0000"/>
      </top>
      <bottom style="thin">
        <color theme="1" tint="0.499984740745262"/>
      </bottom>
      <diagonal/>
    </border>
    <border>
      <left/>
      <right style="thin">
        <color rgb="FFFF0000"/>
      </right>
      <top style="thin">
        <color rgb="FFFF0000"/>
      </top>
      <bottom style="thin">
        <color theme="1" tint="0.499984740745262"/>
      </bottom>
      <diagonal/>
    </border>
    <border>
      <left style="thin">
        <color rgb="FFFF0000"/>
      </left>
      <right/>
      <top style="hair">
        <color auto="1"/>
      </top>
      <bottom style="hair">
        <color indexed="64"/>
      </bottom>
      <diagonal/>
    </border>
    <border>
      <left style="dotted">
        <color theme="1" tint="0.499984740745262"/>
      </left>
      <right/>
      <top style="hair">
        <color auto="1"/>
      </top>
      <bottom style="hair">
        <color auto="1"/>
      </bottom>
      <diagonal/>
    </border>
    <border>
      <left/>
      <right style="dotted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dotted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 style="dotted">
        <color auto="1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FF000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rgb="FFFF0000"/>
      </bottom>
      <diagonal/>
    </border>
    <border>
      <left/>
      <right/>
      <top style="thin">
        <color theme="1" tint="0.499984740745262"/>
      </top>
      <bottom style="thin">
        <color rgb="FFFF0000"/>
      </bottom>
      <diagonal/>
    </border>
    <border>
      <left/>
      <right style="dotted">
        <color auto="1"/>
      </right>
      <top style="thin">
        <color theme="1" tint="0.499984740745262"/>
      </top>
      <bottom style="thin">
        <color rgb="FFFF0000"/>
      </bottom>
      <diagonal/>
    </border>
    <border>
      <left style="dotted">
        <color auto="1"/>
      </left>
      <right/>
      <top style="thin">
        <color theme="1" tint="0.499984740745262"/>
      </top>
      <bottom style="thin">
        <color rgb="FFFF0000"/>
      </bottom>
      <diagonal/>
    </border>
    <border>
      <left/>
      <right style="thin">
        <color rgb="FFFF0000"/>
      </right>
      <top style="thin">
        <color theme="1" tint="0.499984740745262"/>
      </top>
      <bottom style="thin">
        <color rgb="FFFF0000"/>
      </bottom>
      <diagonal/>
    </border>
    <border>
      <left style="dotted">
        <color theme="1" tint="0.499984740745262"/>
      </left>
      <right/>
      <top style="hair">
        <color indexed="64"/>
      </top>
      <bottom style="hair">
        <color theme="1" tint="0.499984740745262"/>
      </bottom>
      <diagonal/>
    </border>
    <border>
      <left/>
      <right style="dotted">
        <color theme="1" tint="0.499984740745262"/>
      </right>
      <top style="hair">
        <color indexed="64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0" fillId="3" borderId="0" xfId="0" applyFill="1" applyProtection="1">
      <alignment vertical="center"/>
      <protection hidden="1"/>
    </xf>
    <xf numFmtId="56" fontId="5" fillId="0" borderId="1" xfId="0" applyNumberFormat="1" applyFont="1" applyFill="1" applyBorder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Protection="1">
      <alignment vertical="center"/>
      <protection hidden="1"/>
    </xf>
    <xf numFmtId="0" fontId="0" fillId="3" borderId="9" xfId="0" applyFill="1" applyBorder="1" applyProtection="1">
      <alignment vertical="center"/>
      <protection hidden="1"/>
    </xf>
    <xf numFmtId="0" fontId="0" fillId="3" borderId="10" xfId="0" applyFill="1" applyBorder="1" applyProtection="1">
      <alignment vertical="center"/>
      <protection hidden="1"/>
    </xf>
    <xf numFmtId="0" fontId="0" fillId="3" borderId="11" xfId="0" applyFill="1" applyBorder="1" applyProtection="1">
      <alignment vertical="center"/>
      <protection hidden="1"/>
    </xf>
    <xf numFmtId="0" fontId="0" fillId="3" borderId="15" xfId="0" applyFill="1" applyBorder="1" applyProtection="1">
      <alignment vertical="center"/>
      <protection hidden="1"/>
    </xf>
    <xf numFmtId="0" fontId="0" fillId="3" borderId="16" xfId="0" applyFill="1" applyBorder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Protection="1">
      <alignment vertical="center"/>
      <protection hidden="1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distributed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0" xfId="0" quotePrefix="1" applyFont="1" applyFill="1" applyAlignment="1">
      <alignment horizontal="center" vertical="center"/>
    </xf>
    <xf numFmtId="0" fontId="0" fillId="3" borderId="0" xfId="0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49" fontId="5" fillId="3" borderId="0" xfId="0" applyNumberFormat="1" applyFont="1" applyFill="1" applyBorder="1" applyProtection="1">
      <alignment vertical="center"/>
      <protection hidden="1"/>
    </xf>
    <xf numFmtId="0" fontId="2" fillId="2" borderId="0" xfId="0" applyFont="1" applyFill="1" applyProtection="1">
      <alignment vertical="center"/>
      <protection locked="0" hidden="1"/>
    </xf>
    <xf numFmtId="0" fontId="5" fillId="0" borderId="24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49" fontId="0" fillId="3" borderId="0" xfId="0" applyNumberFormat="1" applyFill="1" applyBorder="1" applyProtection="1">
      <alignment vertical="center"/>
      <protection hidden="1"/>
    </xf>
    <xf numFmtId="0" fontId="14" fillId="3" borderId="28" xfId="0" applyFont="1" applyFill="1" applyBorder="1" applyAlignment="1" applyProtection="1">
      <alignment horizontal="center" vertical="center"/>
      <protection hidden="1"/>
    </xf>
    <xf numFmtId="0" fontId="14" fillId="3" borderId="29" xfId="0" applyFont="1" applyFill="1" applyBorder="1" applyAlignment="1" applyProtection="1">
      <alignment horizontal="center" vertical="center"/>
      <protection hidden="1"/>
    </xf>
    <xf numFmtId="0" fontId="14" fillId="3" borderId="30" xfId="0" applyFont="1" applyFill="1" applyBorder="1" applyAlignment="1" applyProtection="1">
      <alignment horizontal="center" vertical="center"/>
      <protection hidden="1"/>
    </xf>
    <xf numFmtId="49" fontId="0" fillId="3" borderId="18" xfId="0" applyNumberFormat="1" applyFill="1" applyBorder="1" applyAlignment="1" applyProtection="1">
      <alignment vertical="center"/>
      <protection hidden="1"/>
    </xf>
    <xf numFmtId="0" fontId="5" fillId="0" borderId="0" xfId="0" applyFont="1" applyFill="1">
      <alignment vertical="center"/>
    </xf>
    <xf numFmtId="0" fontId="15" fillId="2" borderId="0" xfId="0" applyFont="1" applyFill="1">
      <alignment vertical="center"/>
    </xf>
    <xf numFmtId="0" fontId="16" fillId="3" borderId="0" xfId="0" applyFont="1" applyFill="1" applyProtection="1">
      <alignment vertical="center"/>
      <protection hidden="1"/>
    </xf>
    <xf numFmtId="0" fontId="0" fillId="3" borderId="0" xfId="0" applyFill="1" applyBorder="1" applyAlignment="1" applyProtection="1">
      <alignment horizontal="right" vertical="center"/>
      <protection hidden="1"/>
    </xf>
    <xf numFmtId="0" fontId="5" fillId="3" borderId="0" xfId="0" applyFont="1" applyFill="1" applyProtection="1">
      <alignment vertical="center"/>
      <protection hidden="1"/>
    </xf>
    <xf numFmtId="0" fontId="0" fillId="3" borderId="31" xfId="0" applyFill="1" applyBorder="1" applyProtection="1">
      <alignment vertical="center"/>
      <protection hidden="1"/>
    </xf>
    <xf numFmtId="0" fontId="0" fillId="3" borderId="32" xfId="0" applyFill="1" applyBorder="1" applyProtection="1">
      <alignment vertical="center"/>
      <protection hidden="1"/>
    </xf>
    <xf numFmtId="0" fontId="0" fillId="3" borderId="33" xfId="0" applyFill="1" applyBorder="1" applyProtection="1">
      <alignment vertical="center"/>
      <protection hidden="1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4" fillId="3" borderId="36" xfId="0" applyFont="1" applyFill="1" applyBorder="1" applyAlignment="1" applyProtection="1">
      <alignment horizontal="center" vertical="center"/>
      <protection hidden="1"/>
    </xf>
    <xf numFmtId="0" fontId="14" fillId="3" borderId="37" xfId="0" applyFont="1" applyFill="1" applyBorder="1" applyAlignment="1" applyProtection="1">
      <alignment horizontal="center" vertical="center"/>
      <protection hidden="1"/>
    </xf>
    <xf numFmtId="0" fontId="14" fillId="3" borderId="38" xfId="0" applyFont="1" applyFill="1" applyBorder="1" applyAlignment="1" applyProtection="1">
      <alignment horizontal="center" vertical="center"/>
      <protection hidden="1"/>
    </xf>
    <xf numFmtId="0" fontId="0" fillId="3" borderId="39" xfId="0" applyFill="1" applyBorder="1" applyAlignment="1" applyProtection="1">
      <alignment horizontal="center" vertical="center"/>
      <protection hidden="1"/>
    </xf>
    <xf numFmtId="0" fontId="0" fillId="3" borderId="19" xfId="0" applyFill="1" applyBorder="1" applyAlignment="1" applyProtection="1">
      <alignment horizontal="center" vertical="center"/>
      <protection hidden="1"/>
    </xf>
    <xf numFmtId="0" fontId="0" fillId="3" borderId="26" xfId="0" applyFill="1" applyBorder="1" applyProtection="1">
      <alignment vertical="center"/>
      <protection hidden="1"/>
    </xf>
    <xf numFmtId="0" fontId="18" fillId="2" borderId="0" xfId="0" applyFont="1" applyFill="1">
      <alignment vertical="center"/>
    </xf>
    <xf numFmtId="0" fontId="19" fillId="2" borderId="2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0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2" borderId="21" xfId="0" applyFont="1" applyFill="1" applyBorder="1">
      <alignment vertical="center"/>
    </xf>
    <xf numFmtId="0" fontId="5" fillId="2" borderId="22" xfId="0" applyFont="1" applyFill="1" applyBorder="1">
      <alignment vertical="center"/>
    </xf>
    <xf numFmtId="0" fontId="15" fillId="2" borderId="19" xfId="0" applyFont="1" applyFill="1" applyBorder="1">
      <alignment vertical="center"/>
    </xf>
    <xf numFmtId="38" fontId="5" fillId="2" borderId="23" xfId="1" applyFont="1" applyFill="1" applyBorder="1" applyAlignment="1">
      <alignment horizontal="center" vertical="center"/>
    </xf>
    <xf numFmtId="38" fontId="0" fillId="0" borderId="0" xfId="0" applyNumberFormat="1" applyBorder="1">
      <alignment vertical="center"/>
    </xf>
    <xf numFmtId="0" fontId="5" fillId="2" borderId="19" xfId="0" applyFont="1" applyFill="1" applyBorder="1">
      <alignment vertical="center"/>
    </xf>
    <xf numFmtId="181" fontId="0" fillId="0" borderId="0" xfId="0" applyNumberFormat="1" applyBorder="1">
      <alignment vertical="center"/>
    </xf>
    <xf numFmtId="0" fontId="5" fillId="2" borderId="22" xfId="0" applyFont="1" applyFill="1" applyBorder="1" applyAlignment="1">
      <alignment horizontal="right" vertical="center"/>
    </xf>
    <xf numFmtId="0" fontId="5" fillId="0" borderId="19" xfId="0" applyFont="1" applyFill="1" applyBorder="1" applyProtection="1">
      <alignment vertical="center"/>
      <protection locked="0"/>
    </xf>
    <xf numFmtId="0" fontId="5" fillId="2" borderId="23" xfId="0" applyFont="1" applyFill="1" applyBorder="1">
      <alignment vertical="center"/>
    </xf>
    <xf numFmtId="0" fontId="0" fillId="3" borderId="16" xfId="0" applyFill="1" applyBorder="1" applyAlignment="1" applyProtection="1">
      <alignment horizontal="right" vertical="center"/>
      <protection hidden="1"/>
    </xf>
    <xf numFmtId="0" fontId="5" fillId="2" borderId="2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8" fontId="5" fillId="2" borderId="23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18" fillId="2" borderId="0" xfId="0" applyFont="1" applyFill="1" applyAlignment="1">
      <alignment vertical="center"/>
    </xf>
    <xf numFmtId="0" fontId="26" fillId="2" borderId="0" xfId="0" applyFont="1" applyFill="1" applyAlignment="1">
      <alignment vertical="top"/>
    </xf>
    <xf numFmtId="0" fontId="5" fillId="2" borderId="0" xfId="0" applyFont="1" applyFill="1" applyAlignment="1">
      <alignment vertical="center"/>
    </xf>
    <xf numFmtId="0" fontId="27" fillId="2" borderId="0" xfId="0" applyFont="1" applyFill="1" applyAlignment="1">
      <alignment vertical="top" wrapText="1"/>
    </xf>
    <xf numFmtId="0" fontId="27" fillId="2" borderId="0" xfId="0" applyFont="1" applyFill="1" applyAlignment="1">
      <alignment vertical="center" wrapText="1"/>
    </xf>
    <xf numFmtId="0" fontId="0" fillId="3" borderId="118" xfId="0" applyFill="1" applyBorder="1" applyAlignment="1" applyProtection="1">
      <alignment horizontal="center" vertical="center"/>
      <protection hidden="1"/>
    </xf>
    <xf numFmtId="0" fontId="5" fillId="2" borderId="27" xfId="0" applyFont="1" applyFill="1" applyBorder="1">
      <alignment vertical="center"/>
    </xf>
    <xf numFmtId="0" fontId="17" fillId="0" borderId="0" xfId="0" applyFont="1" applyFill="1" applyBorder="1" applyProtection="1">
      <alignment vertical="center"/>
      <protection locked="0"/>
    </xf>
    <xf numFmtId="0" fontId="5" fillId="2" borderId="133" xfId="0" applyFont="1" applyFill="1" applyBorder="1">
      <alignment vertical="center"/>
    </xf>
    <xf numFmtId="0" fontId="0" fillId="3" borderId="135" xfId="0" applyFill="1" applyBorder="1" applyAlignment="1" applyProtection="1">
      <alignment horizontal="center" vertical="center"/>
      <protection hidden="1"/>
    </xf>
    <xf numFmtId="0" fontId="0" fillId="3" borderId="135" xfId="0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3" borderId="105" xfId="0" applyFill="1" applyBorder="1" applyAlignment="1" applyProtection="1">
      <alignment horizontal="center" vertical="center"/>
      <protection hidden="1"/>
    </xf>
    <xf numFmtId="0" fontId="0" fillId="3" borderId="105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>
      <alignment vertical="center"/>
    </xf>
    <xf numFmtId="0" fontId="0" fillId="3" borderId="0" xfId="0" applyFill="1" applyAlignment="1" applyProtection="1">
      <alignment horizontal="right" vertical="center"/>
      <protection hidden="1"/>
    </xf>
    <xf numFmtId="0" fontId="5" fillId="0" borderId="1" xfId="0" applyFont="1" applyFill="1" applyBorder="1" applyProtection="1">
      <alignment vertical="center"/>
      <protection locked="0"/>
    </xf>
    <xf numFmtId="0" fontId="19" fillId="2" borderId="0" xfId="0" applyFont="1" applyFill="1" applyProtection="1">
      <alignment vertical="center"/>
      <protection hidden="1"/>
    </xf>
    <xf numFmtId="0" fontId="5" fillId="2" borderId="27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/>
    </xf>
    <xf numFmtId="0" fontId="5" fillId="2" borderId="2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8" fillId="3" borderId="0" xfId="0" applyFont="1" applyFill="1" applyAlignment="1" applyProtection="1">
      <alignment vertical="center"/>
      <protection hidden="1"/>
    </xf>
    <xf numFmtId="183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9" fillId="3" borderId="0" xfId="0" quotePrefix="1" applyFont="1" applyFill="1" applyAlignment="1" applyProtection="1">
      <alignment horizontal="right" vertical="center"/>
      <protection hidden="1"/>
    </xf>
    <xf numFmtId="0" fontId="0" fillId="3" borderId="151" xfId="0" applyFill="1" applyBorder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137" xfId="0" applyFill="1" applyBorder="1" applyAlignment="1" applyProtection="1">
      <alignment vertical="center"/>
      <protection hidden="1"/>
    </xf>
    <xf numFmtId="0" fontId="0" fillId="3" borderId="138" xfId="0" applyFill="1" applyBorder="1" applyAlignment="1" applyProtection="1">
      <alignment vertical="center"/>
      <protection hidden="1"/>
    </xf>
    <xf numFmtId="0" fontId="0" fillId="3" borderId="149" xfId="0" applyFill="1" applyBorder="1" applyAlignment="1" applyProtection="1">
      <alignment vertical="center"/>
      <protection hidden="1"/>
    </xf>
    <xf numFmtId="0" fontId="5" fillId="3" borderId="65" xfId="0" applyFont="1" applyFill="1" applyBorder="1" applyAlignment="1" applyProtection="1">
      <alignment horizontal="left" vertical="top" wrapText="1"/>
      <protection hidden="1"/>
    </xf>
    <xf numFmtId="0" fontId="5" fillId="3" borderId="63" xfId="0" applyFont="1" applyFill="1" applyBorder="1" applyAlignment="1" applyProtection="1">
      <alignment horizontal="left" vertical="top" wrapText="1"/>
      <protection hidden="1"/>
    </xf>
    <xf numFmtId="0" fontId="5" fillId="3" borderId="64" xfId="0" applyFont="1" applyFill="1" applyBorder="1" applyAlignment="1" applyProtection="1">
      <alignment horizontal="left" vertical="top" wrapText="1"/>
      <protection hidden="1"/>
    </xf>
    <xf numFmtId="0" fontId="5" fillId="3" borderId="73" xfId="0" applyFont="1" applyFill="1" applyBorder="1" applyAlignment="1" applyProtection="1">
      <alignment horizontal="left" vertical="top" wrapText="1"/>
      <protection hidden="1"/>
    </xf>
    <xf numFmtId="0" fontId="5" fillId="3" borderId="0" xfId="0" applyFont="1" applyFill="1" applyBorder="1" applyAlignment="1" applyProtection="1">
      <alignment horizontal="left" vertical="top" wrapText="1"/>
      <protection hidden="1"/>
    </xf>
    <xf numFmtId="0" fontId="5" fillId="3" borderId="76" xfId="0" applyFont="1" applyFill="1" applyBorder="1" applyAlignment="1" applyProtection="1">
      <alignment horizontal="left" vertical="top" wrapText="1"/>
      <protection hidden="1"/>
    </xf>
    <xf numFmtId="0" fontId="5" fillId="3" borderId="150" xfId="0" applyFont="1" applyFill="1" applyBorder="1" applyAlignment="1" applyProtection="1">
      <alignment horizontal="left" vertical="top" wrapText="1"/>
      <protection hidden="1"/>
    </xf>
    <xf numFmtId="0" fontId="5" fillId="3" borderId="135" xfId="0" applyFont="1" applyFill="1" applyBorder="1" applyAlignment="1" applyProtection="1">
      <alignment horizontal="left" vertical="top" wrapText="1"/>
      <protection hidden="1"/>
    </xf>
    <xf numFmtId="0" fontId="5" fillId="3" borderId="136" xfId="0" applyFont="1" applyFill="1" applyBorder="1" applyAlignment="1" applyProtection="1">
      <alignment horizontal="left" vertical="top" wrapText="1"/>
      <protection hidden="1"/>
    </xf>
    <xf numFmtId="0" fontId="0" fillId="3" borderId="137" xfId="0" applyFill="1" applyBorder="1" applyAlignment="1" applyProtection="1">
      <alignment horizontal="center" vertical="center"/>
      <protection hidden="1"/>
    </xf>
    <xf numFmtId="0" fontId="0" fillId="3" borderId="138" xfId="0" applyFill="1" applyBorder="1" applyAlignment="1" applyProtection="1">
      <alignment horizontal="center" vertical="center"/>
      <protection hidden="1"/>
    </xf>
    <xf numFmtId="0" fontId="0" fillId="3" borderId="149" xfId="0" applyFill="1" applyBorder="1" applyAlignment="1" applyProtection="1">
      <alignment horizontal="center" vertical="center"/>
      <protection hidden="1"/>
    </xf>
    <xf numFmtId="0" fontId="23" fillId="3" borderId="128" xfId="0" applyFont="1" applyFill="1" applyBorder="1" applyAlignment="1" applyProtection="1">
      <alignment horizontal="center" vertical="center"/>
      <protection hidden="1"/>
    </xf>
    <xf numFmtId="0" fontId="23" fillId="3" borderId="140" xfId="0" applyFont="1" applyFill="1" applyBorder="1" applyAlignment="1" applyProtection="1">
      <alignment horizontal="center" vertical="center"/>
      <protection hidden="1"/>
    </xf>
    <xf numFmtId="0" fontId="23" fillId="3" borderId="126" xfId="0" applyFont="1" applyFill="1" applyBorder="1" applyAlignment="1" applyProtection="1">
      <alignment horizontal="center" vertical="center"/>
      <protection hidden="1"/>
    </xf>
    <xf numFmtId="0" fontId="23" fillId="3" borderId="138" xfId="0" applyFont="1" applyFill="1" applyBorder="1" applyAlignment="1" applyProtection="1">
      <alignment horizontal="center" vertical="center"/>
      <protection hidden="1"/>
    </xf>
    <xf numFmtId="0" fontId="23" fillId="3" borderId="129" xfId="0" applyFont="1" applyFill="1" applyBorder="1" applyAlignment="1" applyProtection="1">
      <alignment horizontal="center" vertical="center"/>
      <protection hidden="1"/>
    </xf>
    <xf numFmtId="0" fontId="23" fillId="3" borderId="141" xfId="0" applyFont="1" applyFill="1" applyBorder="1" applyAlignment="1" applyProtection="1">
      <alignment horizontal="center" vertical="center"/>
      <protection hidden="1"/>
    </xf>
    <xf numFmtId="0" fontId="0" fillId="3" borderId="131" xfId="0" applyFill="1" applyBorder="1" applyAlignment="1" applyProtection="1">
      <alignment vertical="center"/>
      <protection hidden="1"/>
    </xf>
    <xf numFmtId="0" fontId="0" fillId="3" borderId="132" xfId="0" applyFill="1" applyBorder="1" applyAlignment="1" applyProtection="1">
      <alignment vertical="center"/>
      <protection hidden="1"/>
    </xf>
    <xf numFmtId="0" fontId="0" fillId="3" borderId="116" xfId="0" applyFill="1" applyBorder="1" applyAlignment="1" applyProtection="1">
      <alignment vertical="center"/>
      <protection hidden="1"/>
    </xf>
    <xf numFmtId="0" fontId="0" fillId="3" borderId="114" xfId="0" applyFill="1" applyBorder="1" applyAlignment="1" applyProtection="1">
      <alignment vertical="center"/>
      <protection hidden="1"/>
    </xf>
    <xf numFmtId="0" fontId="16" fillId="3" borderId="135" xfId="0" applyFont="1" applyFill="1" applyBorder="1" applyAlignment="1" applyProtection="1">
      <alignment horizontal="center" vertical="center" shrinkToFit="1"/>
      <protection hidden="1"/>
    </xf>
    <xf numFmtId="0" fontId="0" fillId="3" borderId="135" xfId="0" applyFill="1" applyBorder="1" applyAlignment="1" applyProtection="1">
      <alignment horizontal="center" vertical="center"/>
      <protection hidden="1"/>
    </xf>
    <xf numFmtId="0" fontId="0" fillId="3" borderId="136" xfId="0" applyFill="1" applyBorder="1" applyAlignment="1" applyProtection="1">
      <alignment horizontal="center" vertical="center"/>
      <protection hidden="1"/>
    </xf>
    <xf numFmtId="0" fontId="0" fillId="3" borderId="62" xfId="0" applyFill="1" applyBorder="1" applyAlignment="1" applyProtection="1">
      <alignment horizontal="center" vertical="center"/>
      <protection hidden="1"/>
    </xf>
    <xf numFmtId="0" fontId="0" fillId="3" borderId="104" xfId="0" applyFill="1" applyBorder="1" applyAlignment="1" applyProtection="1">
      <alignment horizontal="center" vertical="center"/>
      <protection hidden="1"/>
    </xf>
    <xf numFmtId="0" fontId="25" fillId="3" borderId="0" xfId="0" applyFont="1" applyFill="1" applyBorder="1" applyAlignment="1" applyProtection="1">
      <alignment horizontal="center"/>
      <protection hidden="1"/>
    </xf>
    <xf numFmtId="0" fontId="25" fillId="3" borderId="76" xfId="0" applyFont="1" applyFill="1" applyBorder="1" applyAlignment="1" applyProtection="1">
      <alignment horizontal="center"/>
      <protection hidden="1"/>
    </xf>
    <xf numFmtId="0" fontId="23" fillId="3" borderId="139" xfId="0" applyFont="1" applyFill="1" applyBorder="1" applyAlignment="1" applyProtection="1">
      <alignment horizontal="center" vertical="center"/>
      <protection hidden="1"/>
    </xf>
    <xf numFmtId="0" fontId="23" fillId="3" borderId="144" xfId="0" applyFont="1" applyFill="1" applyBorder="1" applyAlignment="1" applyProtection="1">
      <alignment horizontal="center" vertical="center"/>
      <protection hidden="1"/>
    </xf>
    <xf numFmtId="0" fontId="23" fillId="3" borderId="145" xfId="0" applyFont="1" applyFill="1" applyBorder="1" applyAlignment="1" applyProtection="1">
      <alignment horizontal="center" vertical="center"/>
      <protection hidden="1"/>
    </xf>
    <xf numFmtId="0" fontId="16" fillId="3" borderId="105" xfId="0" applyFont="1" applyFill="1" applyBorder="1" applyAlignment="1" applyProtection="1">
      <alignment horizontal="center" vertical="center" shrinkToFit="1"/>
      <protection hidden="1"/>
    </xf>
    <xf numFmtId="0" fontId="0" fillId="3" borderId="105" xfId="0" applyFill="1" applyBorder="1" applyAlignment="1" applyProtection="1">
      <alignment horizontal="center" vertical="center"/>
      <protection hidden="1"/>
    </xf>
    <xf numFmtId="0" fontId="0" fillId="3" borderId="106" xfId="0" applyFill="1" applyBorder="1" applyAlignment="1" applyProtection="1">
      <alignment horizontal="center" vertical="center"/>
      <protection hidden="1"/>
    </xf>
    <xf numFmtId="0" fontId="0" fillId="3" borderId="113" xfId="0" applyFill="1" applyBorder="1" applyAlignment="1" applyProtection="1">
      <alignment vertical="center"/>
      <protection hidden="1"/>
    </xf>
    <xf numFmtId="0" fontId="0" fillId="3" borderId="112" xfId="0" applyFill="1" applyBorder="1" applyAlignment="1" applyProtection="1">
      <alignment vertical="center"/>
      <protection hidden="1"/>
    </xf>
    <xf numFmtId="0" fontId="0" fillId="3" borderId="111" xfId="0" applyFill="1" applyBorder="1" applyAlignment="1" applyProtection="1">
      <alignment vertical="center"/>
      <protection hidden="1"/>
    </xf>
    <xf numFmtId="0" fontId="0" fillId="3" borderId="115" xfId="0" applyFill="1" applyBorder="1" applyAlignment="1" applyProtection="1">
      <alignment horizontal="center" vertical="center"/>
      <protection hidden="1"/>
    </xf>
    <xf numFmtId="0" fontId="0" fillId="3" borderId="116" xfId="0" applyFill="1" applyBorder="1" applyAlignment="1" applyProtection="1">
      <alignment horizontal="center" vertical="center"/>
      <protection hidden="1"/>
    </xf>
    <xf numFmtId="0" fontId="0" fillId="3" borderId="117" xfId="0" applyFill="1" applyBorder="1" applyAlignment="1" applyProtection="1">
      <alignment horizontal="center" vertical="center"/>
      <protection hidden="1"/>
    </xf>
    <xf numFmtId="0" fontId="0" fillId="3" borderId="118" xfId="0" applyFill="1" applyBorder="1" applyAlignment="1" applyProtection="1">
      <alignment vertical="center" shrinkToFit="1"/>
      <protection hidden="1"/>
    </xf>
    <xf numFmtId="0" fontId="0" fillId="3" borderId="46" xfId="0" applyFill="1" applyBorder="1" applyAlignment="1" applyProtection="1">
      <alignment vertical="center" shrinkToFit="1"/>
      <protection hidden="1"/>
    </xf>
    <xf numFmtId="0" fontId="23" fillId="3" borderId="120" xfId="0" applyFont="1" applyFill="1" applyBorder="1" applyAlignment="1" applyProtection="1">
      <alignment horizontal="center" vertical="center"/>
      <protection hidden="1"/>
    </xf>
    <xf numFmtId="0" fontId="23" fillId="3" borderId="108" xfId="0" applyFont="1" applyFill="1" applyBorder="1" applyAlignment="1" applyProtection="1">
      <alignment horizontal="center" vertical="center"/>
      <protection hidden="1"/>
    </xf>
    <xf numFmtId="0" fontId="23" fillId="3" borderId="121" xfId="0" applyFont="1" applyFill="1" applyBorder="1" applyAlignment="1" applyProtection="1">
      <alignment horizontal="center" vertical="center"/>
      <protection hidden="1"/>
    </xf>
    <xf numFmtId="0" fontId="23" fillId="3" borderId="109" xfId="0" applyFont="1" applyFill="1" applyBorder="1" applyAlignment="1" applyProtection="1">
      <alignment horizontal="center" vertical="center"/>
      <protection hidden="1"/>
    </xf>
    <xf numFmtId="0" fontId="23" fillId="3" borderId="118" xfId="0" applyFont="1" applyFill="1" applyBorder="1" applyAlignment="1" applyProtection="1">
      <alignment horizontal="center" vertical="center"/>
      <protection hidden="1"/>
    </xf>
    <xf numFmtId="0" fontId="23" fillId="3" borderId="105" xfId="0" applyFont="1" applyFill="1" applyBorder="1" applyAlignment="1" applyProtection="1">
      <alignment horizontal="center" vertical="center"/>
      <protection hidden="1"/>
    </xf>
    <xf numFmtId="0" fontId="23" fillId="3" borderId="123" xfId="0" applyFont="1" applyFill="1" applyBorder="1" applyAlignment="1" applyProtection="1">
      <alignment horizontal="center" vertical="center"/>
      <protection hidden="1"/>
    </xf>
    <xf numFmtId="0" fontId="23" fillId="3" borderId="110" xfId="0" applyFont="1" applyFill="1" applyBorder="1" applyAlignment="1" applyProtection="1">
      <alignment horizontal="center" vertical="center"/>
      <protection hidden="1"/>
    </xf>
    <xf numFmtId="0" fontId="0" fillId="3" borderId="97" xfId="0" applyFill="1" applyBorder="1" applyAlignment="1" applyProtection="1">
      <alignment vertical="center"/>
      <protection hidden="1"/>
    </xf>
    <xf numFmtId="0" fontId="0" fillId="3" borderId="96" xfId="0" applyFill="1" applyBorder="1" applyAlignment="1" applyProtection="1">
      <alignment vertical="center"/>
      <protection hidden="1"/>
    </xf>
    <xf numFmtId="0" fontId="0" fillId="3" borderId="84" xfId="0" applyFill="1" applyBorder="1" applyAlignment="1" applyProtection="1">
      <alignment vertical="center"/>
      <protection hidden="1"/>
    </xf>
    <xf numFmtId="0" fontId="0" fillId="3" borderId="83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16" xfId="0" applyFill="1" applyBorder="1" applyAlignment="1" applyProtection="1">
      <alignment vertical="center"/>
      <protection hidden="1"/>
    </xf>
    <xf numFmtId="0" fontId="0" fillId="3" borderId="32" xfId="0" applyFill="1" applyBorder="1" applyAlignment="1" applyProtection="1">
      <alignment vertical="center"/>
      <protection hidden="1"/>
    </xf>
    <xf numFmtId="0" fontId="0" fillId="3" borderId="33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0" fillId="3" borderId="11" xfId="0" applyFill="1" applyBorder="1" applyAlignment="1" applyProtection="1">
      <alignment vertical="center"/>
      <protection hidden="1"/>
    </xf>
    <xf numFmtId="0" fontId="16" fillId="3" borderId="105" xfId="0" applyFont="1" applyFill="1" applyBorder="1" applyAlignment="1" applyProtection="1">
      <alignment vertical="center"/>
      <protection hidden="1"/>
    </xf>
    <xf numFmtId="0" fontId="20" fillId="3" borderId="105" xfId="0" applyFont="1" applyFill="1" applyBorder="1" applyAlignment="1" applyProtection="1">
      <alignment vertical="center"/>
      <protection hidden="1"/>
    </xf>
    <xf numFmtId="0" fontId="20" fillId="3" borderId="124" xfId="0" applyFont="1" applyFill="1" applyBorder="1" applyAlignment="1" applyProtection="1">
      <alignment vertical="center"/>
      <protection hidden="1"/>
    </xf>
    <xf numFmtId="0" fontId="23" fillId="3" borderId="119" xfId="0" applyFont="1" applyFill="1" applyBorder="1" applyAlignment="1" applyProtection="1">
      <alignment horizontal="center" vertical="center"/>
      <protection hidden="1"/>
    </xf>
    <xf numFmtId="0" fontId="23" fillId="3" borderId="107" xfId="0" applyFont="1" applyFill="1" applyBorder="1" applyAlignment="1" applyProtection="1">
      <alignment horizontal="center" vertical="center"/>
      <protection hidden="1"/>
    </xf>
    <xf numFmtId="0" fontId="23" fillId="3" borderId="122" xfId="0" applyFont="1" applyFill="1" applyBorder="1" applyAlignment="1" applyProtection="1">
      <alignment horizontal="center" vertical="center"/>
      <protection hidden="1"/>
    </xf>
    <xf numFmtId="0" fontId="23" fillId="3" borderId="106" xfId="0" applyFont="1" applyFill="1" applyBorder="1" applyAlignment="1" applyProtection="1">
      <alignment horizontal="center" vertical="center"/>
      <protection hidden="1"/>
    </xf>
    <xf numFmtId="0" fontId="0" fillId="3" borderId="101" xfId="0" applyFill="1" applyBorder="1" applyAlignment="1" applyProtection="1">
      <alignment horizontal="center" vertical="center"/>
      <protection hidden="1"/>
    </xf>
    <xf numFmtId="0" fontId="25" fillId="3" borderId="10" xfId="0" applyFont="1" applyFill="1" applyBorder="1" applyAlignment="1" applyProtection="1">
      <alignment horizontal="distributed" vertical="center" shrinkToFit="1"/>
      <protection hidden="1"/>
    </xf>
    <xf numFmtId="0" fontId="21" fillId="3" borderId="10" xfId="0" applyFont="1" applyFill="1" applyBorder="1" applyAlignment="1" applyProtection="1">
      <alignment horizontal="distributed" vertical="center" shrinkToFit="1"/>
      <protection hidden="1"/>
    </xf>
    <xf numFmtId="0" fontId="21" fillId="3" borderId="102" xfId="0" applyFont="1" applyFill="1" applyBorder="1" applyAlignment="1" applyProtection="1">
      <alignment horizontal="distributed" vertical="center" shrinkToFit="1"/>
      <protection hidden="1"/>
    </xf>
    <xf numFmtId="0" fontId="23" fillId="3" borderId="87" xfId="0" applyFont="1" applyFill="1" applyBorder="1" applyAlignment="1" applyProtection="1">
      <alignment horizontal="center" vertical="center"/>
      <protection hidden="1"/>
    </xf>
    <xf numFmtId="0" fontId="23" fillId="3" borderId="88" xfId="0" applyFont="1" applyFill="1" applyBorder="1" applyAlignment="1" applyProtection="1">
      <alignment horizontal="center" vertical="center"/>
      <protection hidden="1"/>
    </xf>
    <xf numFmtId="0" fontId="23" fillId="3" borderId="86" xfId="0" applyFont="1" applyFill="1" applyBorder="1" applyAlignment="1" applyProtection="1">
      <alignment horizontal="center" vertical="center"/>
      <protection hidden="1"/>
    </xf>
    <xf numFmtId="0" fontId="23" fillId="3" borderId="103" xfId="0" applyFont="1" applyFill="1" applyBorder="1" applyAlignment="1" applyProtection="1">
      <alignment horizontal="center" vertical="center"/>
      <protection hidden="1"/>
    </xf>
    <xf numFmtId="0" fontId="0" fillId="3" borderId="70" xfId="0" applyFill="1" applyBorder="1" applyAlignment="1" applyProtection="1">
      <alignment vertical="center"/>
      <protection hidden="1"/>
    </xf>
    <xf numFmtId="0" fontId="0" fillId="3" borderId="69" xfId="0" applyFill="1" applyBorder="1" applyAlignment="1" applyProtection="1">
      <alignment vertical="center"/>
      <protection hidden="1"/>
    </xf>
    <xf numFmtId="0" fontId="20" fillId="3" borderId="105" xfId="0" applyFont="1" applyFill="1" applyBorder="1" applyAlignment="1" applyProtection="1">
      <alignment horizontal="center" vertical="center" shrinkToFit="1"/>
      <protection hidden="1"/>
    </xf>
    <xf numFmtId="0" fontId="20" fillId="3" borderId="106" xfId="0" applyFont="1" applyFill="1" applyBorder="1" applyAlignment="1" applyProtection="1">
      <alignment horizontal="center" vertical="center" shrinkToFit="1"/>
      <protection hidden="1"/>
    </xf>
    <xf numFmtId="0" fontId="23" fillId="3" borderId="85" xfId="0" applyFont="1" applyFill="1" applyBorder="1" applyAlignment="1" applyProtection="1">
      <alignment horizontal="center" vertical="center"/>
      <protection hidden="1"/>
    </xf>
    <xf numFmtId="0" fontId="23" fillId="3" borderId="10" xfId="0" applyFont="1" applyFill="1" applyBorder="1" applyAlignment="1" applyProtection="1">
      <alignment horizontal="center" vertical="center"/>
      <protection hidden="1"/>
    </xf>
    <xf numFmtId="180" fontId="23" fillId="3" borderId="88" xfId="0" applyNumberFormat="1" applyFont="1" applyFill="1" applyBorder="1" applyAlignment="1" applyProtection="1">
      <alignment horizontal="center" vertical="center"/>
      <protection hidden="1"/>
    </xf>
    <xf numFmtId="180" fontId="23" fillId="3" borderId="109" xfId="0" applyNumberFormat="1" applyFont="1" applyFill="1" applyBorder="1" applyAlignment="1" applyProtection="1">
      <alignment horizontal="center" vertical="center"/>
      <protection hidden="1"/>
    </xf>
    <xf numFmtId="180" fontId="23" fillId="3" borderId="86" xfId="0" applyNumberFormat="1" applyFont="1" applyFill="1" applyBorder="1" applyAlignment="1" applyProtection="1">
      <alignment horizontal="center" vertical="center"/>
      <protection hidden="1"/>
    </xf>
    <xf numFmtId="180" fontId="23" fillId="3" borderId="105" xfId="0" applyNumberFormat="1" applyFont="1" applyFill="1" applyBorder="1" applyAlignment="1" applyProtection="1">
      <alignment horizontal="center" vertical="center"/>
      <protection hidden="1"/>
    </xf>
    <xf numFmtId="180" fontId="23" fillId="3" borderId="89" xfId="0" applyNumberFormat="1" applyFont="1" applyFill="1" applyBorder="1" applyAlignment="1" applyProtection="1">
      <alignment horizontal="center" vertical="center"/>
      <protection hidden="1"/>
    </xf>
    <xf numFmtId="180" fontId="23" fillId="3" borderId="106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vertical="center" shrinkToFit="1"/>
      <protection hidden="1"/>
    </xf>
    <xf numFmtId="0" fontId="0" fillId="3" borderId="76" xfId="0" applyFill="1" applyBorder="1" applyAlignment="1" applyProtection="1">
      <alignment vertical="center" shrinkToFit="1"/>
      <protection hidden="1"/>
    </xf>
    <xf numFmtId="0" fontId="23" fillId="3" borderId="92" xfId="0" applyFont="1" applyFill="1" applyBorder="1" applyAlignment="1" applyProtection="1">
      <alignment horizontal="center" vertical="center"/>
      <protection hidden="1"/>
    </xf>
    <xf numFmtId="0" fontId="23" fillId="3" borderId="93" xfId="0" applyFont="1" applyFill="1" applyBorder="1" applyAlignment="1" applyProtection="1">
      <alignment horizontal="center" vertical="center"/>
      <protection hidden="1"/>
    </xf>
    <xf numFmtId="0" fontId="23" fillId="3" borderId="91" xfId="0" applyFont="1" applyFill="1" applyBorder="1" applyAlignment="1" applyProtection="1">
      <alignment horizontal="center" vertical="center"/>
      <protection hidden="1"/>
    </xf>
    <xf numFmtId="0" fontId="23" fillId="3" borderId="9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182" fontId="24" fillId="3" borderId="32" xfId="0" applyNumberFormat="1" applyFont="1" applyFill="1" applyBorder="1" applyAlignment="1" applyProtection="1">
      <alignment horizontal="center" vertical="center" shrinkToFit="1"/>
      <protection hidden="1"/>
    </xf>
    <xf numFmtId="182" fontId="24" fillId="3" borderId="72" xfId="0" applyNumberFormat="1" applyFont="1" applyFill="1" applyBorder="1" applyAlignment="1" applyProtection="1">
      <alignment horizontal="center" vertical="center" shrinkToFit="1"/>
      <protection hidden="1"/>
    </xf>
    <xf numFmtId="180" fontId="23" fillId="3" borderId="93" xfId="0" applyNumberFormat="1" applyFont="1" applyFill="1" applyBorder="1" applyAlignment="1" applyProtection="1">
      <alignment horizontal="center" vertical="center"/>
      <protection hidden="1"/>
    </xf>
    <xf numFmtId="180" fontId="23" fillId="3" borderId="91" xfId="0" applyNumberFormat="1" applyFont="1" applyFill="1" applyBorder="1" applyAlignment="1" applyProtection="1">
      <alignment horizontal="center" vertical="center"/>
      <protection hidden="1"/>
    </xf>
    <xf numFmtId="180" fontId="23" fillId="3" borderId="94" xfId="0" applyNumberFormat="1" applyFont="1" applyFill="1" applyBorder="1" applyAlignment="1" applyProtection="1">
      <alignment horizontal="center" vertical="center"/>
      <protection hidden="1"/>
    </xf>
    <xf numFmtId="0" fontId="23" fillId="3" borderId="90" xfId="0" applyFont="1" applyFill="1" applyBorder="1" applyAlignment="1" applyProtection="1">
      <alignment horizontal="center" vertical="center"/>
      <protection hidden="1"/>
    </xf>
    <xf numFmtId="0" fontId="23" fillId="3" borderId="98" xfId="0" applyFont="1" applyFill="1" applyBorder="1" applyAlignment="1" applyProtection="1">
      <alignment horizontal="center" vertical="center"/>
      <protection hidden="1"/>
    </xf>
    <xf numFmtId="0" fontId="23" fillId="3" borderId="32" xfId="0" applyFont="1" applyFill="1" applyBorder="1" applyAlignment="1" applyProtection="1">
      <alignment horizontal="center" vertical="center"/>
      <protection hidden="1"/>
    </xf>
    <xf numFmtId="0" fontId="23" fillId="3" borderId="99" xfId="0" applyFont="1" applyFill="1" applyBorder="1" applyAlignment="1" applyProtection="1">
      <alignment horizontal="center" vertical="center"/>
      <protection hidden="1"/>
    </xf>
    <xf numFmtId="0" fontId="23" fillId="3" borderId="100" xfId="0" applyFont="1" applyFill="1" applyBorder="1" applyAlignment="1" applyProtection="1">
      <alignment horizontal="center" vertical="center"/>
      <protection hidden="1"/>
    </xf>
    <xf numFmtId="0" fontId="0" fillId="3" borderId="71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distributed" vertical="distributed" shrinkToFit="1"/>
      <protection hidden="1"/>
    </xf>
    <xf numFmtId="0" fontId="0" fillId="3" borderId="102" xfId="0" applyFill="1" applyBorder="1" applyAlignment="1" applyProtection="1">
      <alignment horizontal="distributed" vertical="distributed" shrinkToFit="1"/>
      <protection hidden="1"/>
    </xf>
    <xf numFmtId="0" fontId="0" fillId="3" borderId="32" xfId="0" applyFill="1" applyBorder="1" applyAlignment="1" applyProtection="1">
      <alignment horizontal="distributed" vertical="distributed" shrinkToFit="1"/>
      <protection hidden="1"/>
    </xf>
    <xf numFmtId="0" fontId="0" fillId="3" borderId="72" xfId="0" applyFill="1" applyBorder="1" applyAlignment="1" applyProtection="1">
      <alignment horizontal="distributed" vertical="distributed" shrinkToFit="1"/>
      <protection hidden="1"/>
    </xf>
    <xf numFmtId="0" fontId="23" fillId="3" borderId="89" xfId="0" applyFont="1" applyFill="1" applyBorder="1" applyAlignment="1" applyProtection="1">
      <alignment horizontal="center" vertical="center"/>
      <protection hidden="1"/>
    </xf>
    <xf numFmtId="0" fontId="23" fillId="3" borderId="72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distributed" vertical="distributed" shrinkToFit="1"/>
      <protection hidden="1"/>
    </xf>
    <xf numFmtId="0" fontId="0" fillId="3" borderId="76" xfId="0" applyFill="1" applyBorder="1" applyAlignment="1" applyProtection="1">
      <alignment horizontal="distributed" vertical="distributed" shrinkToFit="1"/>
      <protection hidden="1"/>
    </xf>
    <xf numFmtId="0" fontId="8" fillId="3" borderId="2" xfId="0" applyFont="1" applyFill="1" applyBorder="1" applyAlignment="1" applyProtection="1">
      <alignment horizontal="distributed" vertical="center" indent="2"/>
      <protection hidden="1"/>
    </xf>
    <xf numFmtId="0" fontId="0" fillId="3" borderId="2" xfId="0" applyFill="1" applyBorder="1" applyAlignment="1" applyProtection="1">
      <alignment horizontal="distributed" vertical="center" indent="2"/>
      <protection hidden="1"/>
    </xf>
    <xf numFmtId="176" fontId="0" fillId="3" borderId="0" xfId="0" applyNumberFormat="1" applyFill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3" borderId="15" xfId="0" applyFill="1" applyBorder="1" applyAlignment="1" applyProtection="1">
      <alignment vertical="center"/>
      <protection hidden="1"/>
    </xf>
    <xf numFmtId="0" fontId="5" fillId="3" borderId="18" xfId="0" applyNumberFormat="1" applyFont="1" applyFill="1" applyBorder="1" applyAlignment="1" applyProtection="1">
      <alignment vertical="center"/>
      <protection hidden="1"/>
    </xf>
    <xf numFmtId="0" fontId="0" fillId="3" borderId="15" xfId="0" applyFill="1" applyBorder="1" applyAlignment="1" applyProtection="1">
      <alignment horizontal="center" vertical="center"/>
      <protection hidden="1"/>
    </xf>
    <xf numFmtId="0" fontId="23" fillId="3" borderId="67" xfId="0" applyFont="1" applyFill="1" applyBorder="1" applyAlignment="1" applyProtection="1">
      <alignment horizontal="center" vertical="center"/>
      <protection hidden="1"/>
    </xf>
    <xf numFmtId="0" fontId="23" fillId="3" borderId="75" xfId="0" applyFont="1" applyFill="1" applyBorder="1" applyAlignment="1" applyProtection="1">
      <alignment horizontal="center" vertical="center"/>
      <protection hidden="1"/>
    </xf>
    <xf numFmtId="0" fontId="23" fillId="3" borderId="63" xfId="0" applyFont="1" applyFill="1" applyBorder="1" applyAlignment="1" applyProtection="1">
      <alignment horizontal="center" vertical="center"/>
      <protection hidden="1"/>
    </xf>
    <xf numFmtId="0" fontId="23" fillId="3" borderId="0" xfId="0" applyFont="1" applyFill="1" applyBorder="1" applyAlignment="1" applyProtection="1">
      <alignment horizontal="center" vertical="center"/>
      <protection hidden="1"/>
    </xf>
    <xf numFmtId="0" fontId="23" fillId="3" borderId="66" xfId="0" applyFont="1" applyFill="1" applyBorder="1" applyAlignment="1" applyProtection="1">
      <alignment horizontal="center" vertical="center"/>
      <protection hidden="1"/>
    </xf>
    <xf numFmtId="0" fontId="23" fillId="3" borderId="74" xfId="0" applyFont="1" applyFill="1" applyBorder="1" applyAlignment="1" applyProtection="1">
      <alignment horizontal="center" vertical="center"/>
      <protection hidden="1"/>
    </xf>
    <xf numFmtId="0" fontId="23" fillId="3" borderId="64" xfId="0" applyFont="1" applyFill="1" applyBorder="1" applyAlignment="1" applyProtection="1">
      <alignment horizontal="center" vertical="center"/>
      <protection hidden="1"/>
    </xf>
    <xf numFmtId="0" fontId="23" fillId="3" borderId="76" xfId="0" applyFont="1" applyFill="1" applyBorder="1" applyAlignment="1" applyProtection="1">
      <alignment horizontal="center" vertical="center"/>
      <protection hidden="1"/>
    </xf>
    <xf numFmtId="0" fontId="23" fillId="3" borderId="65" xfId="0" applyFont="1" applyFill="1" applyBorder="1" applyAlignment="1" applyProtection="1">
      <alignment horizontal="center" vertical="center"/>
      <protection hidden="1"/>
    </xf>
    <xf numFmtId="0" fontId="23" fillId="3" borderId="77" xfId="0" applyFont="1" applyFill="1" applyBorder="1" applyAlignment="1" applyProtection="1">
      <alignment horizontal="center" vertical="center"/>
      <protection hidden="1"/>
    </xf>
    <xf numFmtId="0" fontId="23" fillId="3" borderId="78" xfId="0" applyFont="1" applyFill="1" applyBorder="1" applyAlignment="1" applyProtection="1">
      <alignment horizontal="center" vertical="center"/>
      <protection hidden="1"/>
    </xf>
    <xf numFmtId="0" fontId="23" fillId="3" borderId="79" xfId="0" applyFont="1" applyFill="1" applyBorder="1" applyAlignment="1" applyProtection="1">
      <alignment horizontal="center" vertical="center"/>
      <protection hidden="1"/>
    </xf>
    <xf numFmtId="0" fontId="23" fillId="3" borderId="68" xfId="0" applyFont="1" applyFill="1" applyBorder="1" applyAlignment="1" applyProtection="1">
      <alignment horizontal="center" vertical="center"/>
      <protection hidden="1"/>
    </xf>
    <xf numFmtId="0" fontId="23" fillId="3" borderId="82" xfId="0" applyFont="1" applyFill="1" applyBorder="1" applyAlignment="1" applyProtection="1">
      <alignment horizontal="center" vertical="center"/>
      <protection hidden="1"/>
    </xf>
    <xf numFmtId="178" fontId="5" fillId="3" borderId="0" xfId="0" applyNumberFormat="1" applyFont="1" applyFill="1" applyBorder="1" applyAlignment="1" applyProtection="1">
      <alignment horizontal="center" vertical="center"/>
      <protection hidden="1"/>
    </xf>
    <xf numFmtId="0" fontId="22" fillId="3" borderId="63" xfId="0" applyFont="1" applyFill="1" applyBorder="1" applyAlignment="1" applyProtection="1">
      <alignment horizontal="distributed" vertical="distributed" shrinkToFit="1"/>
      <protection hidden="1"/>
    </xf>
    <xf numFmtId="0" fontId="22" fillId="3" borderId="64" xfId="0" applyFont="1" applyFill="1" applyBorder="1" applyAlignment="1" applyProtection="1">
      <alignment horizontal="distributed" vertical="distributed" shrinkToFit="1"/>
      <protection hidden="1"/>
    </xf>
    <xf numFmtId="0" fontId="22" fillId="3" borderId="32" xfId="0" applyFont="1" applyFill="1" applyBorder="1" applyAlignment="1" applyProtection="1">
      <alignment horizontal="distributed" vertical="distributed" shrinkToFit="1"/>
      <protection hidden="1"/>
    </xf>
    <xf numFmtId="0" fontId="22" fillId="3" borderId="72" xfId="0" applyFont="1" applyFill="1" applyBorder="1" applyAlignment="1" applyProtection="1">
      <alignment horizontal="distributed" vertical="distributed" shrinkToFit="1"/>
      <protection hidden="1"/>
    </xf>
    <xf numFmtId="0" fontId="23" fillId="3" borderId="80" xfId="0" applyFont="1" applyFill="1" applyBorder="1" applyAlignment="1" applyProtection="1">
      <alignment horizontal="center" vertical="center"/>
      <protection hidden="1"/>
    </xf>
    <xf numFmtId="0" fontId="23" fillId="3" borderId="73" xfId="0" applyFont="1" applyFill="1" applyBorder="1" applyAlignment="1" applyProtection="1">
      <alignment horizontal="center" vertical="center"/>
      <protection hidden="1"/>
    </xf>
    <xf numFmtId="180" fontId="0" fillId="3" borderId="70" xfId="0" applyNumberFormat="1" applyFill="1" applyBorder="1" applyAlignment="1" applyProtection="1">
      <alignment horizontal="center" vertical="center"/>
      <protection hidden="1"/>
    </xf>
    <xf numFmtId="180" fontId="0" fillId="3" borderId="69" xfId="0" applyNumberFormat="1" applyFill="1" applyBorder="1" applyAlignment="1" applyProtection="1">
      <alignment horizontal="center" vertical="center"/>
      <protection hidden="1"/>
    </xf>
    <xf numFmtId="180" fontId="0" fillId="3" borderId="84" xfId="0" applyNumberFormat="1" applyFill="1" applyBorder="1" applyAlignment="1" applyProtection="1">
      <alignment horizontal="center" vertical="center"/>
      <protection hidden="1"/>
    </xf>
    <xf numFmtId="180" fontId="0" fillId="3" borderId="83" xfId="0" applyNumberFormat="1" applyFill="1" applyBorder="1" applyAlignment="1" applyProtection="1">
      <alignment horizontal="center" vertical="center"/>
      <protection hidden="1"/>
    </xf>
    <xf numFmtId="180" fontId="0" fillId="3" borderId="0" xfId="0" applyNumberFormat="1" applyFill="1" applyBorder="1" applyAlignment="1" applyProtection="1">
      <alignment horizontal="center" vertical="center"/>
      <protection hidden="1"/>
    </xf>
    <xf numFmtId="180" fontId="0" fillId="3" borderId="16" xfId="0" applyNumberFormat="1" applyFill="1" applyBorder="1" applyAlignment="1" applyProtection="1">
      <alignment horizontal="center" vertical="center"/>
      <protection hidden="1"/>
    </xf>
    <xf numFmtId="180" fontId="0" fillId="3" borderId="32" xfId="0" applyNumberFormat="1" applyFill="1" applyBorder="1" applyAlignment="1" applyProtection="1">
      <alignment horizontal="center" vertical="center"/>
      <protection hidden="1"/>
    </xf>
    <xf numFmtId="180" fontId="0" fillId="3" borderId="33" xfId="0" applyNumberFormat="1" applyFill="1" applyBorder="1" applyAlignment="1" applyProtection="1">
      <alignment horizontal="center" vertical="center"/>
      <protection hidden="1"/>
    </xf>
    <xf numFmtId="180" fontId="23" fillId="3" borderId="67" xfId="0" applyNumberFormat="1" applyFont="1" applyFill="1" applyBorder="1" applyAlignment="1" applyProtection="1">
      <alignment horizontal="center" vertical="center"/>
      <protection hidden="1"/>
    </xf>
    <xf numFmtId="180" fontId="23" fillId="3" borderId="80" xfId="0" applyNumberFormat="1" applyFont="1" applyFill="1" applyBorder="1" applyAlignment="1" applyProtection="1">
      <alignment horizontal="center" vertical="center"/>
      <protection hidden="1"/>
    </xf>
    <xf numFmtId="180" fontId="23" fillId="3" borderId="63" xfId="0" applyNumberFormat="1" applyFont="1" applyFill="1" applyBorder="1" applyAlignment="1" applyProtection="1">
      <alignment horizontal="center" vertical="center"/>
      <protection hidden="1"/>
    </xf>
    <xf numFmtId="180" fontId="23" fillId="3" borderId="78" xfId="0" applyNumberFormat="1" applyFont="1" applyFill="1" applyBorder="1" applyAlignment="1" applyProtection="1">
      <alignment horizontal="center" vertical="center"/>
      <protection hidden="1"/>
    </xf>
    <xf numFmtId="180" fontId="23" fillId="3" borderId="64" xfId="0" applyNumberFormat="1" applyFont="1" applyFill="1" applyBorder="1" applyAlignment="1" applyProtection="1">
      <alignment horizontal="center" vertical="center"/>
      <protection hidden="1"/>
    </xf>
    <xf numFmtId="180" fontId="23" fillId="3" borderId="81" xfId="0" applyNumberFormat="1" applyFont="1" applyFill="1" applyBorder="1" applyAlignment="1" applyProtection="1">
      <alignment horizontal="center" vertical="center"/>
      <protection hidden="1"/>
    </xf>
    <xf numFmtId="0" fontId="0" fillId="3" borderId="46" xfId="0" applyFill="1" applyBorder="1" applyAlignment="1" applyProtection="1">
      <alignment horizontal="center" vertical="center"/>
      <protection hidden="1"/>
    </xf>
    <xf numFmtId="0" fontId="0" fillId="3" borderId="43" xfId="0" applyFill="1" applyBorder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/>
      <protection hidden="1"/>
    </xf>
    <xf numFmtId="0" fontId="0" fillId="3" borderId="48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24" xfId="0" applyFill="1" applyBorder="1" applyAlignment="1" applyProtection="1">
      <alignment horizontal="center" vertical="center"/>
      <protection hidden="1"/>
    </xf>
    <xf numFmtId="0" fontId="0" fillId="3" borderId="40" xfId="0" applyFill="1" applyBorder="1" applyAlignment="1" applyProtection="1">
      <alignment horizontal="center" vertical="center"/>
      <protection hidden="1"/>
    </xf>
    <xf numFmtId="0" fontId="0" fillId="3" borderId="41" xfId="0" applyFill="1" applyBorder="1" applyAlignment="1" applyProtection="1">
      <alignment horizontal="center" vertical="center"/>
      <protection hidden="1"/>
    </xf>
    <xf numFmtId="0" fontId="5" fillId="3" borderId="40" xfId="0" applyNumberFormat="1" applyFont="1" applyFill="1" applyBorder="1" applyAlignment="1" applyProtection="1">
      <alignment vertical="center"/>
      <protection hidden="1"/>
    </xf>
    <xf numFmtId="0" fontId="5" fillId="3" borderId="25" xfId="0" applyNumberFormat="1" applyFont="1" applyFill="1" applyBorder="1" applyAlignment="1" applyProtection="1">
      <alignment vertical="center"/>
      <protection hidden="1"/>
    </xf>
    <xf numFmtId="0" fontId="0" fillId="3" borderId="42" xfId="0" applyFill="1" applyBorder="1" applyAlignment="1" applyProtection="1">
      <alignment vertical="center"/>
      <protection hidden="1"/>
    </xf>
    <xf numFmtId="0" fontId="0" fillId="3" borderId="43" xfId="0" applyFill="1" applyBorder="1" applyAlignment="1" applyProtection="1">
      <alignment vertical="center"/>
      <protection hidden="1"/>
    </xf>
    <xf numFmtId="0" fontId="0" fillId="3" borderId="44" xfId="0" applyFill="1" applyBorder="1" applyAlignment="1" applyProtection="1">
      <alignment vertical="center"/>
      <protection hidden="1"/>
    </xf>
    <xf numFmtId="0" fontId="0" fillId="3" borderId="49" xfId="0" applyFill="1" applyBorder="1" applyAlignment="1" applyProtection="1">
      <alignment vertical="center"/>
      <protection hidden="1"/>
    </xf>
    <xf numFmtId="0" fontId="0" fillId="3" borderId="50" xfId="0" applyFill="1" applyBorder="1" applyAlignment="1" applyProtection="1">
      <alignment vertical="center"/>
      <protection hidden="1"/>
    </xf>
    <xf numFmtId="0" fontId="0" fillId="3" borderId="51" xfId="0" applyFill="1" applyBorder="1" applyAlignment="1" applyProtection="1">
      <alignment vertical="center"/>
      <protection hidden="1"/>
    </xf>
    <xf numFmtId="0" fontId="0" fillId="3" borderId="55" xfId="0" applyFill="1" applyBorder="1" applyAlignment="1" applyProtection="1">
      <alignment vertical="center"/>
      <protection hidden="1"/>
    </xf>
    <xf numFmtId="0" fontId="0" fillId="3" borderId="56" xfId="0" applyFill="1" applyBorder="1" applyAlignment="1" applyProtection="1">
      <alignment vertical="center"/>
      <protection hidden="1"/>
    </xf>
    <xf numFmtId="0" fontId="0" fillId="3" borderId="57" xfId="0" applyFill="1" applyBorder="1" applyAlignment="1" applyProtection="1">
      <alignment vertical="center"/>
      <protection hidden="1"/>
    </xf>
    <xf numFmtId="0" fontId="0" fillId="3" borderId="52" xfId="0" applyFill="1" applyBorder="1" applyAlignment="1" applyProtection="1">
      <alignment horizontal="center" vertical="center"/>
      <protection hidden="1"/>
    </xf>
    <xf numFmtId="0" fontId="0" fillId="3" borderId="50" xfId="0" applyFill="1" applyBorder="1" applyAlignment="1" applyProtection="1">
      <alignment horizontal="center" vertical="center"/>
      <protection hidden="1"/>
    </xf>
    <xf numFmtId="0" fontId="0" fillId="3" borderId="51" xfId="0" applyFill="1" applyBorder="1" applyAlignment="1" applyProtection="1">
      <alignment horizontal="center" vertical="center"/>
      <protection hidden="1"/>
    </xf>
    <xf numFmtId="0" fontId="0" fillId="3" borderId="53" xfId="0" applyFill="1" applyBorder="1" applyAlignment="1" applyProtection="1">
      <alignment horizontal="center" vertical="center"/>
      <protection hidden="1"/>
    </xf>
    <xf numFmtId="0" fontId="16" fillId="3" borderId="58" xfId="0" applyFont="1" applyFill="1" applyBorder="1" applyAlignment="1" applyProtection="1">
      <alignment horizontal="center" vertical="center"/>
      <protection hidden="1"/>
    </xf>
    <xf numFmtId="0" fontId="16" fillId="3" borderId="59" xfId="0" applyFont="1" applyFill="1" applyBorder="1" applyAlignment="1" applyProtection="1">
      <alignment horizontal="center" vertical="center"/>
      <protection hidden="1"/>
    </xf>
    <xf numFmtId="0" fontId="20" fillId="3" borderId="56" xfId="0" applyFont="1" applyFill="1" applyBorder="1" applyAlignment="1" applyProtection="1">
      <alignment horizontal="center" vertical="center"/>
      <protection hidden="1"/>
    </xf>
    <xf numFmtId="0" fontId="20" fillId="3" borderId="60" xfId="0" applyFont="1" applyFill="1" applyBorder="1" applyAlignment="1" applyProtection="1">
      <alignment horizontal="center" vertical="center"/>
      <protection hidden="1"/>
    </xf>
    <xf numFmtId="0" fontId="0" fillId="3" borderId="45" xfId="0" applyFill="1" applyBorder="1" applyAlignment="1" applyProtection="1">
      <alignment horizontal="center" vertical="center"/>
      <protection hidden="1"/>
    </xf>
    <xf numFmtId="0" fontId="0" fillId="3" borderId="137" xfId="0" applyFont="1" applyFill="1" applyBorder="1" applyAlignment="1" applyProtection="1">
      <alignment horizontal="center" vertical="center"/>
      <protection hidden="1"/>
    </xf>
    <xf numFmtId="0" fontId="9" fillId="3" borderId="138" xfId="0" applyFont="1" applyFill="1" applyBorder="1" applyAlignment="1" applyProtection="1">
      <alignment horizontal="center" vertical="center"/>
      <protection hidden="1"/>
    </xf>
    <xf numFmtId="0" fontId="9" fillId="3" borderId="138" xfId="0" applyFont="1" applyFill="1" applyBorder="1" applyAlignment="1" applyProtection="1">
      <alignment vertical="center"/>
      <protection hidden="1"/>
    </xf>
    <xf numFmtId="0" fontId="9" fillId="3" borderId="149" xfId="0" applyFont="1" applyFill="1" applyBorder="1" applyAlignment="1" applyProtection="1">
      <alignment vertical="center"/>
      <protection hidden="1"/>
    </xf>
    <xf numFmtId="0" fontId="0" fillId="3" borderId="130" xfId="0" applyFill="1" applyBorder="1" applyAlignment="1" applyProtection="1">
      <alignment vertical="center"/>
      <protection hidden="1"/>
    </xf>
    <xf numFmtId="0" fontId="23" fillId="3" borderId="137" xfId="0" applyFont="1" applyFill="1" applyBorder="1" applyAlignment="1" applyProtection="1">
      <alignment horizontal="center" vertical="center"/>
      <protection hidden="1"/>
    </xf>
    <xf numFmtId="0" fontId="23" fillId="3" borderId="142" xfId="0" applyFont="1" applyFill="1" applyBorder="1" applyAlignment="1" applyProtection="1">
      <alignment horizontal="center" vertical="center"/>
      <protection hidden="1"/>
    </xf>
    <xf numFmtId="0" fontId="23" fillId="3" borderId="143" xfId="0" applyFont="1" applyFill="1" applyBorder="1" applyAlignment="1" applyProtection="1">
      <alignment horizontal="center" vertical="center"/>
      <protection hidden="1"/>
    </xf>
    <xf numFmtId="0" fontId="0" fillId="3" borderId="71" xfId="0" applyFill="1" applyBorder="1" applyAlignment="1" applyProtection="1">
      <alignment vertical="center"/>
      <protection hidden="1"/>
    </xf>
    <xf numFmtId="0" fontId="0" fillId="3" borderId="134" xfId="0" applyFill="1" applyBorder="1" applyAlignment="1" applyProtection="1">
      <alignment horizontal="center" vertical="center"/>
      <protection hidden="1"/>
    </xf>
    <xf numFmtId="0" fontId="13" fillId="3" borderId="118" xfId="0" applyFont="1" applyFill="1" applyBorder="1" applyAlignment="1" applyProtection="1">
      <alignment horizontal="left" vertical="center"/>
      <protection hidden="1"/>
    </xf>
    <xf numFmtId="0" fontId="21" fillId="3" borderId="118" xfId="0" applyFont="1" applyFill="1" applyBorder="1" applyAlignment="1" applyProtection="1">
      <alignment horizontal="left" vertical="center"/>
      <protection hidden="1"/>
    </xf>
    <xf numFmtId="0" fontId="21" fillId="3" borderId="122" xfId="0" applyFont="1" applyFill="1" applyBorder="1" applyAlignment="1" applyProtection="1">
      <alignment horizontal="left" vertical="center"/>
      <protection hidden="1"/>
    </xf>
    <xf numFmtId="0" fontId="23" fillId="3" borderId="127" xfId="0" applyFont="1" applyFill="1" applyBorder="1" applyAlignment="1" applyProtection="1">
      <alignment horizontal="center" vertical="center"/>
      <protection hidden="1"/>
    </xf>
    <xf numFmtId="0" fontId="23" fillId="3" borderId="125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23" fillId="3" borderId="146" xfId="0" applyFont="1" applyFill="1" applyBorder="1" applyAlignment="1" applyProtection="1">
      <alignment horizontal="center" vertical="center"/>
      <protection hidden="1"/>
    </xf>
    <xf numFmtId="0" fontId="0" fillId="3" borderId="147" xfId="0" applyFill="1" applyBorder="1" applyAlignment="1" applyProtection="1">
      <alignment vertical="center"/>
      <protection hidden="1"/>
    </xf>
    <xf numFmtId="0" fontId="0" fillId="3" borderId="148" xfId="0" applyFill="1" applyBorder="1" applyAlignment="1" applyProtection="1">
      <alignment vertical="center"/>
      <protection hidden="1"/>
    </xf>
    <xf numFmtId="180" fontId="23" fillId="3" borderId="121" xfId="0" applyNumberFormat="1" applyFont="1" applyFill="1" applyBorder="1" applyAlignment="1" applyProtection="1">
      <alignment horizontal="center" vertical="center"/>
      <protection hidden="1"/>
    </xf>
    <xf numFmtId="180" fontId="23" fillId="3" borderId="118" xfId="0" applyNumberFormat="1" applyFont="1" applyFill="1" applyBorder="1" applyAlignment="1" applyProtection="1">
      <alignment horizontal="center" vertical="center"/>
      <protection hidden="1"/>
    </xf>
    <xf numFmtId="180" fontId="23" fillId="3" borderId="122" xfId="0" applyNumberFormat="1" applyFont="1" applyFill="1" applyBorder="1" applyAlignment="1" applyProtection="1">
      <alignment horizontal="center" vertical="center"/>
      <protection hidden="1"/>
    </xf>
    <xf numFmtId="0" fontId="0" fillId="3" borderId="18" xfId="0" applyFill="1" applyBorder="1" applyAlignment="1" applyProtection="1">
      <alignment horizontal="center" vertical="center"/>
      <protection hidden="1"/>
    </xf>
    <xf numFmtId="177" fontId="5" fillId="3" borderId="0" xfId="0" applyNumberFormat="1" applyFont="1" applyFill="1" applyAlignment="1" applyProtection="1">
      <alignment horizontal="center" vertical="center" wrapText="1"/>
      <protection hidden="1"/>
    </xf>
    <xf numFmtId="177" fontId="5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3" fillId="3" borderId="0" xfId="0" applyFont="1" applyFill="1" applyBorder="1" applyAlignment="1" applyProtection="1">
      <alignment horizontal="center" vertical="center" wrapText="1" shrinkToFit="1"/>
      <protection hidden="1"/>
    </xf>
    <xf numFmtId="0" fontId="13" fillId="3" borderId="18" xfId="0" applyFont="1" applyFill="1" applyBorder="1" applyAlignment="1" applyProtection="1">
      <alignment horizontal="center" vertical="center" wrapText="1" shrinkToFit="1"/>
      <protection hidden="1"/>
    </xf>
    <xf numFmtId="0" fontId="0" fillId="3" borderId="18" xfId="0" applyFill="1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" borderId="34" xfId="0" applyFill="1" applyBorder="1" applyAlignment="1" applyProtection="1">
      <alignment horizontal="center" vertical="center"/>
      <protection hidden="1"/>
    </xf>
    <xf numFmtId="0" fontId="0" fillId="3" borderId="35" xfId="0" applyFill="1" applyBorder="1" applyAlignment="1" applyProtection="1">
      <alignment horizontal="center" vertical="center"/>
      <protection hidden="1"/>
    </xf>
    <xf numFmtId="0" fontId="20" fillId="3" borderId="57" xfId="0" applyFont="1" applyFill="1" applyBorder="1" applyAlignment="1" applyProtection="1">
      <alignment horizontal="center" vertical="center"/>
      <protection hidden="1"/>
    </xf>
    <xf numFmtId="0" fontId="0" fillId="3" borderId="59" xfId="0" applyFill="1" applyBorder="1" applyAlignment="1" applyProtection="1">
      <alignment horizontal="center" vertical="center"/>
      <protection hidden="1"/>
    </xf>
    <xf numFmtId="0" fontId="0" fillId="3" borderId="56" xfId="0" applyFill="1" applyBorder="1" applyAlignment="1" applyProtection="1">
      <alignment horizontal="center" vertical="center"/>
      <protection hidden="1"/>
    </xf>
    <xf numFmtId="0" fontId="0" fillId="3" borderId="60" xfId="0" applyFill="1" applyBorder="1" applyAlignment="1" applyProtection="1">
      <alignment horizontal="center" vertical="center"/>
      <protection hidden="1"/>
    </xf>
    <xf numFmtId="0" fontId="0" fillId="3" borderId="61" xfId="0" applyFill="1" applyBorder="1" applyAlignment="1" applyProtection="1">
      <alignment horizontal="center" vertical="center"/>
      <protection hidden="1"/>
    </xf>
    <xf numFmtId="0" fontId="13" fillId="3" borderId="32" xfId="0" applyFont="1" applyFill="1" applyBorder="1" applyAlignment="1" applyProtection="1">
      <alignment horizontal="center" vertical="center"/>
      <protection hidden="1"/>
    </xf>
    <xf numFmtId="0" fontId="21" fillId="3" borderId="32" xfId="0" applyFont="1" applyFill="1" applyBorder="1" applyAlignment="1" applyProtection="1">
      <alignment horizontal="center" vertical="center"/>
      <protection hidden="1"/>
    </xf>
    <xf numFmtId="0" fontId="21" fillId="3" borderId="33" xfId="0" applyFont="1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0" fillId="3" borderId="44" xfId="0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Alignment="1" applyProtection="1">
      <alignment vertical="center" wrapText="1"/>
      <protection hidden="1"/>
    </xf>
    <xf numFmtId="0" fontId="5" fillId="3" borderId="18" xfId="0" applyNumberFormat="1" applyFont="1" applyFill="1" applyBorder="1" applyAlignment="1" applyProtection="1">
      <alignment vertical="center" wrapText="1"/>
      <protection hidden="1"/>
    </xf>
    <xf numFmtId="49" fontId="30" fillId="3" borderId="0" xfId="0" applyNumberFormat="1" applyFont="1" applyFill="1" applyAlignment="1" applyProtection="1">
      <alignment horizontal="left" vertical="center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3" borderId="2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11" fillId="3" borderId="2" xfId="0" applyFont="1" applyFill="1" applyBorder="1" applyAlignment="1" applyProtection="1">
      <alignment horizontal="center" vertical="top"/>
      <protection hidden="1"/>
    </xf>
    <xf numFmtId="49" fontId="5" fillId="0" borderId="6" xfId="0" applyNumberFormat="1" applyFont="1" applyFill="1" applyBorder="1" applyAlignment="1" applyProtection="1">
      <alignment vertical="center"/>
      <protection locked="0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49" fontId="5" fillId="0" borderId="8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  <protection locked="0"/>
    </xf>
    <xf numFmtId="49" fontId="5" fillId="0" borderId="13" xfId="0" applyNumberFormat="1" applyFont="1" applyFill="1" applyBorder="1" applyAlignment="1" applyProtection="1">
      <alignment vertical="center"/>
      <protection locked="0"/>
    </xf>
    <xf numFmtId="49" fontId="5" fillId="0" borderId="14" xfId="0" applyNumberFormat="1" applyFont="1" applyFill="1" applyBorder="1" applyAlignment="1" applyProtection="1">
      <alignment vertical="center"/>
      <protection locked="0"/>
    </xf>
    <xf numFmtId="183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49" fontId="5" fillId="0" borderId="24" xfId="0" applyNumberFormat="1" applyFont="1" applyFill="1" applyBorder="1" applyAlignment="1" applyProtection="1">
      <alignment vertical="center"/>
      <protection locked="0"/>
    </xf>
    <xf numFmtId="49" fontId="0" fillId="0" borderId="40" xfId="0" applyNumberFormat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49" fontId="5" fillId="3" borderId="40" xfId="0" applyNumberFormat="1" applyFont="1" applyFill="1" applyBorder="1" applyAlignment="1" applyProtection="1">
      <alignment vertical="center"/>
      <protection hidden="1"/>
    </xf>
    <xf numFmtId="49" fontId="5" fillId="3" borderId="25" xfId="0" applyNumberFormat="1" applyFont="1" applyFill="1" applyBorder="1" applyAlignment="1" applyProtection="1">
      <alignment vertical="center"/>
      <protection hidden="1"/>
    </xf>
    <xf numFmtId="179" fontId="17" fillId="0" borderId="24" xfId="0" applyNumberFormat="1" applyFont="1" applyFill="1" applyBorder="1" applyAlignment="1" applyProtection="1">
      <alignment horizontal="center" vertical="center"/>
      <protection locked="0"/>
    </xf>
    <xf numFmtId="179" fontId="17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Alignment="1">
      <alignment horizontal="center" vertical="top"/>
    </xf>
    <xf numFmtId="49" fontId="5" fillId="0" borderId="3" xfId="0" applyNumberFormat="1" applyFont="1" applyFill="1" applyBorder="1" applyAlignment="1" applyProtection="1">
      <alignment vertical="center"/>
      <protection locked="0"/>
    </xf>
    <xf numFmtId="49" fontId="5" fillId="0" borderId="4" xfId="0" applyNumberFormat="1" applyFont="1" applyFill="1" applyBorder="1" applyAlignment="1" applyProtection="1">
      <alignment vertical="center"/>
      <protection locked="0"/>
    </xf>
    <xf numFmtId="49" fontId="5" fillId="0" borderId="5" xfId="0" applyNumberFormat="1" applyFont="1" applyFill="1" applyBorder="1" applyAlignment="1" applyProtection="1">
      <alignment vertical="center"/>
      <protection locked="0"/>
    </xf>
    <xf numFmtId="49" fontId="5" fillId="0" borderId="20" xfId="0" applyNumberFormat="1" applyFont="1" applyFill="1" applyBorder="1" applyAlignment="1" applyProtection="1">
      <alignment vertical="center"/>
      <protection locked="0"/>
    </xf>
    <xf numFmtId="49" fontId="5" fillId="0" borderId="21" xfId="0" applyNumberFormat="1" applyFont="1" applyFill="1" applyBorder="1" applyAlignment="1" applyProtection="1">
      <alignment vertical="center"/>
      <protection locked="0"/>
    </xf>
    <xf numFmtId="49" fontId="5" fillId="0" borderId="22" xfId="0" applyNumberFormat="1" applyFont="1" applyFill="1" applyBorder="1" applyAlignment="1" applyProtection="1">
      <alignment vertical="center"/>
      <protection locked="0"/>
    </xf>
    <xf numFmtId="49" fontId="5" fillId="0" borderId="23" xfId="0" applyNumberFormat="1" applyFont="1" applyFill="1" applyBorder="1" applyAlignment="1" applyProtection="1">
      <alignment vertical="center"/>
      <protection locked="0"/>
    </xf>
    <xf numFmtId="49" fontId="5" fillId="3" borderId="18" xfId="0" applyNumberFormat="1" applyFont="1" applyFill="1" applyBorder="1" applyAlignment="1" applyProtection="1">
      <alignment vertical="center"/>
      <protection hidden="1"/>
    </xf>
    <xf numFmtId="49" fontId="5" fillId="0" borderId="26" xfId="0" applyNumberFormat="1" applyFont="1" applyFill="1" applyBorder="1" applyAlignment="1" applyProtection="1">
      <alignment vertical="center"/>
      <protection locked="0"/>
    </xf>
    <xf numFmtId="49" fontId="5" fillId="0" borderId="19" xfId="0" applyNumberFormat="1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>
      <alignment vertical="center"/>
    </xf>
    <xf numFmtId="49" fontId="5" fillId="3" borderId="0" xfId="0" applyNumberFormat="1" applyFont="1" applyFill="1" applyAlignment="1" applyProtection="1">
      <alignment vertical="center" wrapText="1"/>
      <protection hidden="1"/>
    </xf>
    <xf numFmtId="49" fontId="5" fillId="3" borderId="18" xfId="0" applyNumberFormat="1" applyFont="1" applyFill="1" applyBorder="1" applyAlignment="1" applyProtection="1">
      <alignment vertical="center" wrapText="1"/>
      <protection hidden="1"/>
    </xf>
    <xf numFmtId="38" fontId="5" fillId="0" borderId="17" xfId="1" applyFont="1" applyFill="1" applyBorder="1" applyAlignment="1" applyProtection="1">
      <alignment vertical="center"/>
      <protection locked="0"/>
    </xf>
    <xf numFmtId="38" fontId="5" fillId="0" borderId="54" xfId="1" applyFont="1" applyFill="1" applyBorder="1" applyAlignment="1" applyProtection="1">
      <alignment vertical="center"/>
      <protection locked="0"/>
    </xf>
    <xf numFmtId="38" fontId="5" fillId="2" borderId="20" xfId="0" applyNumberFormat="1" applyFont="1" applyFill="1" applyBorder="1" applyAlignment="1" applyProtection="1">
      <alignment vertical="center"/>
      <protection hidden="1"/>
    </xf>
    <xf numFmtId="38" fontId="5" fillId="2" borderId="21" xfId="0" applyNumberFormat="1" applyFont="1" applyFill="1" applyBorder="1" applyAlignment="1" applyProtection="1">
      <alignment vertical="center"/>
      <protection hidden="1"/>
    </xf>
    <xf numFmtId="38" fontId="5" fillId="2" borderId="22" xfId="0" applyNumberFormat="1" applyFont="1" applyFill="1" applyBorder="1" applyAlignment="1" applyProtection="1">
      <alignment vertical="center"/>
      <protection hidden="1"/>
    </xf>
    <xf numFmtId="38" fontId="5" fillId="2" borderId="23" xfId="0" applyNumberFormat="1" applyFont="1" applyFill="1" applyBorder="1" applyAlignment="1" applyProtection="1">
      <alignment vertical="center"/>
      <protection hidden="1"/>
    </xf>
    <xf numFmtId="38" fontId="5" fillId="0" borderId="17" xfId="1" applyFont="1" applyFill="1" applyBorder="1" applyAlignment="1" applyProtection="1">
      <alignment horizontal="right" vertical="center"/>
      <protection locked="0"/>
    </xf>
    <xf numFmtId="38" fontId="5" fillId="0" borderId="54" xfId="1" applyFont="1" applyFill="1" applyBorder="1" applyAlignment="1" applyProtection="1">
      <alignment horizontal="right" vertical="center"/>
      <protection locked="0"/>
    </xf>
    <xf numFmtId="38" fontId="5" fillId="2" borderId="17" xfId="0" applyNumberFormat="1" applyFont="1" applyFill="1" applyBorder="1" applyAlignment="1" applyProtection="1">
      <alignment vertical="center"/>
      <protection hidden="1"/>
    </xf>
    <xf numFmtId="38" fontId="5" fillId="2" borderId="54" xfId="0" applyNumberFormat="1" applyFont="1" applyFill="1" applyBorder="1" applyAlignment="1" applyProtection="1">
      <alignment vertical="center"/>
      <protection hidden="1"/>
    </xf>
    <xf numFmtId="38" fontId="5" fillId="2" borderId="17" xfId="1" applyFont="1" applyFill="1" applyBorder="1" applyAlignment="1" applyProtection="1">
      <alignment vertical="center"/>
      <protection hidden="1"/>
    </xf>
    <xf numFmtId="38" fontId="5" fillId="2" borderId="54" xfId="1" applyFont="1" applyFill="1" applyBorder="1" applyAlignment="1" applyProtection="1">
      <alignment vertical="center"/>
      <protection hidden="1"/>
    </xf>
    <xf numFmtId="38" fontId="19" fillId="2" borderId="20" xfId="1" applyFont="1" applyFill="1" applyBorder="1" applyAlignment="1" applyProtection="1">
      <alignment vertical="center"/>
      <protection hidden="1"/>
    </xf>
    <xf numFmtId="38" fontId="19" fillId="2" borderId="21" xfId="1" applyFont="1" applyFill="1" applyBorder="1" applyAlignment="1" applyProtection="1">
      <alignment vertical="center"/>
      <protection hidden="1"/>
    </xf>
    <xf numFmtId="38" fontId="19" fillId="2" borderId="22" xfId="1" applyFont="1" applyFill="1" applyBorder="1" applyAlignment="1" applyProtection="1">
      <alignment vertical="center"/>
      <protection hidden="1"/>
    </xf>
    <xf numFmtId="38" fontId="19" fillId="2" borderId="23" xfId="1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21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33" xfId="0" applyFont="1" applyBorder="1" applyAlignment="1" applyProtection="1">
      <alignment horizontal="left" vertical="top"/>
      <protection locked="0"/>
    </xf>
    <xf numFmtId="0" fontId="5" fillId="0" borderId="22" xfId="0" applyFont="1" applyBorder="1" applyAlignment="1" applyProtection="1">
      <alignment horizontal="left" vertical="top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0" fontId="5" fillId="0" borderId="23" xfId="0" applyFont="1" applyBorder="1" applyAlignment="1" applyProtection="1">
      <alignment horizontal="left" vertical="top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33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49" fontId="5" fillId="0" borderId="20" xfId="0" quotePrefix="1" applyNumberFormat="1" applyFont="1" applyFill="1" applyBorder="1" applyAlignment="1" applyProtection="1">
      <alignment vertical="center"/>
      <protection locked="0"/>
    </xf>
    <xf numFmtId="49" fontId="0" fillId="0" borderId="0" xfId="0" applyNumberFormat="1" applyBorder="1" applyAlignment="1">
      <alignment vertical="center" wrapText="1"/>
    </xf>
    <xf numFmtId="49" fontId="0" fillId="0" borderId="18" xfId="0" applyNumberFormat="1" applyBorder="1" applyAlignment="1">
      <alignment vertical="center" wrapText="1"/>
    </xf>
    <xf numFmtId="49" fontId="5" fillId="3" borderId="0" xfId="0" applyNumberFormat="1" applyFont="1" applyFill="1" applyProtection="1">
      <alignment vertical="center"/>
      <protection hidden="1"/>
    </xf>
  </cellXfs>
  <cellStyles count="2">
    <cellStyle name="桁区切り" xfId="1" builtinId="6"/>
    <cellStyle name="標準" xfId="0" builtinId="0"/>
  </cellStyles>
  <dxfs count="5"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A$2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$A$17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19050</xdr:rowOff>
        </xdr:from>
        <xdr:to>
          <xdr:col>2</xdr:col>
          <xdr:colOff>657225</xdr:colOff>
          <xdr:row>22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普通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20</xdr:row>
          <xdr:rowOff>19050</xdr:rowOff>
        </xdr:from>
        <xdr:to>
          <xdr:col>3</xdr:col>
          <xdr:colOff>476250</xdr:colOff>
          <xdr:row>22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当座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15</xdr:row>
          <xdr:rowOff>28575</xdr:rowOff>
        </xdr:from>
        <xdr:to>
          <xdr:col>2</xdr:col>
          <xdr:colOff>571500</xdr:colOff>
          <xdr:row>16</xdr:row>
          <xdr:rowOff>200025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銀行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15</xdr:row>
          <xdr:rowOff>28575</xdr:rowOff>
        </xdr:from>
        <xdr:to>
          <xdr:col>3</xdr:col>
          <xdr:colOff>504825</xdr:colOff>
          <xdr:row>16</xdr:row>
          <xdr:rowOff>190500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信用金庫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485775</xdr:colOff>
          <xdr:row>15</xdr:row>
          <xdr:rowOff>28575</xdr:rowOff>
        </xdr:from>
        <xdr:to>
          <xdr:col>3</xdr:col>
          <xdr:colOff>990600</xdr:colOff>
          <xdr:row>16</xdr:row>
          <xdr:rowOff>190500</xdr:rowOff>
        </xdr:to>
        <xdr:sp macro="" textlink="">
          <xdr:nvSpPr>
            <xdr:cNvPr id="1029" name="Option Button 5" descr="その他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495300</xdr:colOff>
          <xdr:row>20</xdr:row>
          <xdr:rowOff>9525</xdr:rowOff>
        </xdr:from>
        <xdr:to>
          <xdr:col>3</xdr:col>
          <xdr:colOff>962025</xdr:colOff>
          <xdr:row>21</xdr:row>
          <xdr:rowOff>28575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48"/>
  <sheetViews>
    <sheetView tabSelected="1" topLeftCell="B1" zoomScale="90" zoomScaleNormal="90" zoomScaleSheetLayoutView="70" workbookViewId="0">
      <selection activeCell="C3" sqref="C3"/>
    </sheetView>
  </sheetViews>
  <sheetFormatPr defaultRowHeight="13.5" x14ac:dyDescent="0.15"/>
  <cols>
    <col min="1" max="1" width="10.125" hidden="1" customWidth="1"/>
    <col min="2" max="2" width="13" customWidth="1"/>
    <col min="3" max="3" width="9.875" customWidth="1"/>
    <col min="4" max="4" width="15" customWidth="1"/>
    <col min="5" max="5" width="4.75" customWidth="1"/>
    <col min="6" max="6" width="12.625" customWidth="1"/>
    <col min="7" max="7" width="12.875" customWidth="1"/>
    <col min="8" max="8" width="2.375" customWidth="1"/>
    <col min="9" max="9" width="11" customWidth="1"/>
    <col min="10" max="10" width="4" customWidth="1"/>
    <col min="13" max="15" width="2.75" hidden="1" customWidth="1"/>
    <col min="16" max="16" width="3.25" hidden="1" customWidth="1"/>
    <col min="17" max="17" width="6" customWidth="1"/>
    <col min="18" max="50" width="2.125" customWidth="1"/>
    <col min="51" max="59" width="2.875" customWidth="1"/>
  </cols>
  <sheetData>
    <row r="1" spans="1:59" ht="16.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108" t="s">
        <v>125</v>
      </c>
      <c r="BE1" s="108"/>
      <c r="BF1" s="108"/>
      <c r="BG1" s="108"/>
    </row>
    <row r="2" spans="1:59" ht="16.5" customHeight="1" x14ac:dyDescent="0.15">
      <c r="B2" s="366" t="s">
        <v>0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ht="25.5" customHeight="1" thickBot="1" x14ac:dyDescent="0.2">
      <c r="B3" s="1" t="s">
        <v>1</v>
      </c>
      <c r="C3" s="3"/>
      <c r="D3" s="1"/>
      <c r="E3" s="1"/>
      <c r="F3" s="1"/>
      <c r="G3" s="1"/>
      <c r="H3" s="1"/>
      <c r="I3" s="1"/>
      <c r="J3" s="1"/>
      <c r="K3" s="1"/>
      <c r="L3" s="1"/>
      <c r="Q3" s="2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6"/>
      <c r="AE3" s="6"/>
      <c r="AF3" s="227" t="s">
        <v>127</v>
      </c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7"/>
      <c r="AW3" s="7"/>
      <c r="AX3" s="5"/>
      <c r="AY3" s="5"/>
      <c r="AZ3" s="5"/>
      <c r="BA3" s="5"/>
      <c r="BB3" s="5"/>
      <c r="BC3" s="5"/>
      <c r="BD3" s="5"/>
      <c r="BE3" s="5"/>
      <c r="BF3" s="5"/>
      <c r="BG3" s="2"/>
    </row>
    <row r="4" spans="1:59" ht="14.25" thickTop="1" x14ac:dyDescent="0.15">
      <c r="B4" s="1"/>
      <c r="C4" s="1"/>
      <c r="D4" s="1"/>
      <c r="E4" s="1"/>
      <c r="F4" s="1" t="s">
        <v>2</v>
      </c>
      <c r="G4" s="367"/>
      <c r="H4" s="368"/>
      <c r="I4" s="368"/>
      <c r="J4" s="368"/>
      <c r="K4" s="369"/>
      <c r="L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1:59" ht="13.5" customHeight="1" x14ac:dyDescent="0.15">
      <c r="B5" s="1"/>
      <c r="C5" s="1"/>
      <c r="D5" s="1"/>
      <c r="E5" s="1"/>
      <c r="F5" s="1"/>
      <c r="G5" s="350"/>
      <c r="H5" s="351"/>
      <c r="I5" s="351"/>
      <c r="J5" s="351"/>
      <c r="K5" s="352"/>
      <c r="L5" s="1"/>
      <c r="Q5" s="2"/>
      <c r="R5" s="344" t="s">
        <v>3</v>
      </c>
      <c r="S5" s="345"/>
      <c r="T5" s="346" t="s">
        <v>4</v>
      </c>
      <c r="U5" s="346"/>
      <c r="V5" s="346"/>
      <c r="W5" s="346"/>
      <c r="X5" s="346"/>
      <c r="Y5" s="346"/>
      <c r="Z5" s="346"/>
      <c r="AA5" s="346"/>
      <c r="AB5" s="346"/>
      <c r="AC5" s="167" t="s">
        <v>5</v>
      </c>
      <c r="AD5" s="167"/>
      <c r="AE5" s="8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29" t="str">
        <f>IF(C3="","　　　年　　　月　　　日",C3)</f>
        <v>　　　年　　　月　　　日</v>
      </c>
      <c r="AZ5" s="229"/>
      <c r="BA5" s="229"/>
      <c r="BB5" s="229"/>
      <c r="BC5" s="229"/>
      <c r="BD5" s="229"/>
      <c r="BE5" s="229"/>
      <c r="BF5" s="229"/>
      <c r="BG5" s="229"/>
    </row>
    <row r="6" spans="1:59" ht="14.25" thickBot="1" x14ac:dyDescent="0.2">
      <c r="B6" s="1"/>
      <c r="C6" s="1"/>
      <c r="D6" s="1"/>
      <c r="E6" s="1"/>
      <c r="F6" s="1"/>
      <c r="G6" s="350"/>
      <c r="H6" s="351"/>
      <c r="I6" s="351"/>
      <c r="J6" s="351"/>
      <c r="K6" s="352"/>
      <c r="L6" s="1"/>
      <c r="Q6" s="2"/>
      <c r="R6" s="349" t="s">
        <v>6</v>
      </c>
      <c r="S6" s="349"/>
      <c r="T6" s="347"/>
      <c r="U6" s="347"/>
      <c r="V6" s="347"/>
      <c r="W6" s="347"/>
      <c r="X6" s="347"/>
      <c r="Y6" s="347"/>
      <c r="Z6" s="347"/>
      <c r="AA6" s="347"/>
      <c r="AB6" s="347"/>
      <c r="AC6" s="348"/>
      <c r="AD6" s="348"/>
      <c r="AE6" s="8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5.25" customHeight="1" thickTop="1" x14ac:dyDescent="0.15">
      <c r="B7" s="1"/>
      <c r="C7" s="1"/>
      <c r="D7" s="1"/>
      <c r="E7" s="1"/>
      <c r="F7" s="1"/>
      <c r="G7" s="350"/>
      <c r="H7" s="351"/>
      <c r="I7" s="351"/>
      <c r="J7" s="351"/>
      <c r="K7" s="352"/>
      <c r="L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</row>
    <row r="8" spans="1:59" ht="15" customHeight="1" x14ac:dyDescent="0.15">
      <c r="B8" s="1"/>
      <c r="C8" s="1"/>
      <c r="D8" s="1"/>
      <c r="E8" s="1"/>
      <c r="F8" s="1" t="s">
        <v>7</v>
      </c>
      <c r="G8" s="350"/>
      <c r="H8" s="351"/>
      <c r="I8" s="351"/>
      <c r="J8" s="351"/>
      <c r="K8" s="352"/>
      <c r="L8" s="1"/>
      <c r="Q8" s="2"/>
      <c r="R8" s="2" t="s">
        <v>8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ht="6.75" customHeight="1" x14ac:dyDescent="0.15">
      <c r="B9" s="1"/>
      <c r="C9" s="1"/>
      <c r="D9" s="1"/>
      <c r="E9" s="1"/>
      <c r="F9" s="1"/>
      <c r="G9" s="350"/>
      <c r="H9" s="351"/>
      <c r="I9" s="351"/>
      <c r="J9" s="351"/>
      <c r="K9" s="352"/>
      <c r="L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9"/>
      <c r="AK9" s="9"/>
      <c r="AL9" s="10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2"/>
    </row>
    <row r="10" spans="1:59" ht="15" customHeight="1" x14ac:dyDescent="0.15">
      <c r="B10" s="1"/>
      <c r="C10" s="1"/>
      <c r="D10" s="1"/>
      <c r="E10" s="1"/>
      <c r="F10" s="1"/>
      <c r="G10" s="353"/>
      <c r="H10" s="354"/>
      <c r="I10" s="354"/>
      <c r="J10" s="354"/>
      <c r="K10" s="355"/>
      <c r="L10" s="1"/>
      <c r="Q10" s="2"/>
      <c r="R10" s="2" t="s">
        <v>9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9"/>
      <c r="AK10" s="9"/>
      <c r="AL10" s="13" t="s">
        <v>10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14"/>
    </row>
    <row r="11" spans="1:59" ht="3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9"/>
      <c r="AK11" s="9"/>
      <c r="AL11" s="13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4"/>
    </row>
    <row r="12" spans="1:59" ht="15" customHeight="1" x14ac:dyDescent="0.15">
      <c r="B12" s="1"/>
      <c r="C12" s="1"/>
      <c r="D12" s="1"/>
      <c r="E12" s="1"/>
      <c r="F12" s="1" t="s">
        <v>11</v>
      </c>
      <c r="G12" s="15"/>
      <c r="H12" s="1"/>
      <c r="I12" s="1"/>
      <c r="J12" s="1"/>
      <c r="K12" s="1"/>
      <c r="L12" s="1"/>
      <c r="Q12" s="2"/>
      <c r="R12" s="2" t="s">
        <v>12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9"/>
      <c r="AK12" s="9"/>
      <c r="AL12" s="233" t="s">
        <v>11</v>
      </c>
      <c r="AM12" s="206"/>
      <c r="AN12" s="206"/>
      <c r="AO12" s="206"/>
      <c r="AP12" s="230" t="str">
        <f>LEFT(G12,3)</f>
        <v/>
      </c>
      <c r="AQ12" s="230"/>
      <c r="AR12" s="230"/>
      <c r="AS12" s="230"/>
      <c r="AT12" s="16"/>
      <c r="AU12" s="16" t="s">
        <v>13</v>
      </c>
      <c r="AV12" s="230" t="str">
        <f>IF(LEN(G12)=7,RIGHT(G12,4),"")</f>
        <v/>
      </c>
      <c r="AW12" s="230"/>
      <c r="AX12" s="230"/>
      <c r="AY12" s="230"/>
      <c r="AZ12" s="16"/>
      <c r="BA12" s="16"/>
      <c r="BB12" s="16"/>
      <c r="BC12" s="17"/>
      <c r="BD12" s="17"/>
      <c r="BE12" s="17"/>
      <c r="BF12" s="17"/>
      <c r="BG12" s="14"/>
    </row>
    <row r="13" spans="1:59" ht="18" customHeight="1" x14ac:dyDescent="0.15">
      <c r="A13" t="s">
        <v>14</v>
      </c>
      <c r="B13" s="1" t="s">
        <v>15</v>
      </c>
      <c r="C13" s="18"/>
      <c r="D13" s="19"/>
      <c r="E13" s="1"/>
      <c r="F13" s="20" t="s">
        <v>16</v>
      </c>
      <c r="G13" s="21"/>
      <c r="H13" s="1" t="s">
        <v>17</v>
      </c>
      <c r="I13" s="22"/>
      <c r="J13" s="23" t="s">
        <v>18</v>
      </c>
      <c r="K13" s="105"/>
      <c r="L13" s="1"/>
      <c r="Q13" s="2"/>
      <c r="R13" s="378" t="str">
        <f>IF(C15="","",C15)</f>
        <v/>
      </c>
      <c r="S13" s="378"/>
      <c r="T13" s="378"/>
      <c r="U13" s="378"/>
      <c r="V13" s="378"/>
      <c r="W13" s="323" t="str">
        <f>CHOOSE(A17,"銀　行","信用金庫","　銀　行　・　信用金庫")</f>
        <v>　銀　行　・　信用金庫</v>
      </c>
      <c r="X13" s="323"/>
      <c r="Y13" s="323"/>
      <c r="Z13" s="323"/>
      <c r="AA13" s="323"/>
      <c r="AB13" s="321" t="str">
        <f>IF(C19="","",C19)</f>
        <v/>
      </c>
      <c r="AC13" s="321"/>
      <c r="AD13" s="321"/>
      <c r="AE13" s="321"/>
      <c r="AF13" s="321"/>
      <c r="AG13" s="321"/>
      <c r="AH13" s="206" t="s">
        <v>19</v>
      </c>
      <c r="AI13" s="2"/>
      <c r="AJ13" s="9"/>
      <c r="AK13" s="9"/>
      <c r="AL13" s="231" t="s">
        <v>20</v>
      </c>
      <c r="AM13" s="167"/>
      <c r="AN13" s="167"/>
      <c r="AO13" s="167"/>
      <c r="AP13" s="374" t="str">
        <f>IF(G4="","",G4)</f>
        <v/>
      </c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14"/>
    </row>
    <row r="14" spans="1:59" ht="3" customHeight="1" x14ac:dyDescent="0.15">
      <c r="B14" s="1"/>
      <c r="C14" s="25"/>
      <c r="D14" s="25"/>
      <c r="E14" s="1"/>
      <c r="F14" s="1"/>
      <c r="G14" s="1"/>
      <c r="H14" s="1"/>
      <c r="I14" s="26"/>
      <c r="J14" s="26"/>
      <c r="K14" s="26"/>
      <c r="L14" s="1"/>
      <c r="Q14" s="2"/>
      <c r="R14" s="378"/>
      <c r="S14" s="378"/>
      <c r="T14" s="378"/>
      <c r="U14" s="378"/>
      <c r="V14" s="378"/>
      <c r="W14" s="323"/>
      <c r="X14" s="323"/>
      <c r="Y14" s="323"/>
      <c r="Z14" s="323"/>
      <c r="AA14" s="323"/>
      <c r="AB14" s="321"/>
      <c r="AC14" s="321"/>
      <c r="AD14" s="321"/>
      <c r="AE14" s="321"/>
      <c r="AF14" s="321"/>
      <c r="AG14" s="321"/>
      <c r="AH14" s="206"/>
      <c r="AI14" s="2"/>
      <c r="AJ14" s="9"/>
      <c r="AK14" s="9"/>
      <c r="AL14" s="13"/>
      <c r="AM14" s="9"/>
      <c r="AN14" s="9"/>
      <c r="AO14" s="9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14"/>
    </row>
    <row r="15" spans="1:59" ht="18" customHeight="1" x14ac:dyDescent="0.15">
      <c r="B15" s="1" t="s">
        <v>21</v>
      </c>
      <c r="C15" s="370"/>
      <c r="D15" s="371"/>
      <c r="E15" s="1"/>
      <c r="F15" s="20" t="s">
        <v>22</v>
      </c>
      <c r="G15" s="21"/>
      <c r="H15" s="1" t="s">
        <v>17</v>
      </c>
      <c r="I15" s="22"/>
      <c r="J15" s="23" t="s">
        <v>18</v>
      </c>
      <c r="K15" s="105"/>
      <c r="L15" s="1"/>
      <c r="Q15" s="2"/>
      <c r="R15" s="379"/>
      <c r="S15" s="379"/>
      <c r="T15" s="379"/>
      <c r="U15" s="379"/>
      <c r="V15" s="379"/>
      <c r="W15" s="324"/>
      <c r="X15" s="324"/>
      <c r="Y15" s="324"/>
      <c r="Z15" s="324"/>
      <c r="AA15" s="324"/>
      <c r="AB15" s="322"/>
      <c r="AC15" s="322"/>
      <c r="AD15" s="322"/>
      <c r="AE15" s="322"/>
      <c r="AF15" s="322"/>
      <c r="AG15" s="322"/>
      <c r="AH15" s="320"/>
      <c r="AI15" s="2"/>
      <c r="AJ15" s="9"/>
      <c r="AK15" s="9"/>
      <c r="AL15" s="13"/>
      <c r="AM15" s="9"/>
      <c r="AN15" s="9"/>
      <c r="AO15" s="9"/>
      <c r="AP15" s="374" t="str">
        <f>IF(G6="","",G6)</f>
        <v/>
      </c>
      <c r="AQ15" s="374"/>
      <c r="AR15" s="374"/>
      <c r="AS15" s="374"/>
      <c r="AT15" s="374"/>
      <c r="AU15" s="374"/>
      <c r="AV15" s="374"/>
      <c r="AW15" s="374"/>
      <c r="AX15" s="374"/>
      <c r="AY15" s="374"/>
      <c r="AZ15" s="374"/>
      <c r="BA15" s="374"/>
      <c r="BB15" s="374"/>
      <c r="BC15" s="374"/>
      <c r="BD15" s="374"/>
      <c r="BE15" s="374"/>
      <c r="BF15" s="374"/>
      <c r="BG15" s="14"/>
    </row>
    <row r="16" spans="1:59" ht="3" customHeight="1" x14ac:dyDescent="0.15">
      <c r="B16" s="1"/>
      <c r="C16" s="372"/>
      <c r="D16" s="373"/>
      <c r="E16" s="1"/>
      <c r="F16" s="1"/>
      <c r="G16" s="1"/>
      <c r="H16" s="1"/>
      <c r="I16" s="1"/>
      <c r="J16" s="1"/>
      <c r="K16" s="1"/>
      <c r="L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9"/>
      <c r="AK16" s="9"/>
      <c r="AL16" s="13"/>
      <c r="AM16" s="9"/>
      <c r="AN16" s="9"/>
      <c r="AO16" s="9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14"/>
    </row>
    <row r="17" spans="1:59" ht="18" customHeight="1" x14ac:dyDescent="0.15">
      <c r="A17" s="28">
        <v>3</v>
      </c>
      <c r="B17" s="1"/>
      <c r="C17" s="29"/>
      <c r="D17" s="30"/>
      <c r="E17" s="1"/>
      <c r="F17" s="1" t="s">
        <v>23</v>
      </c>
      <c r="G17" s="1"/>
      <c r="H17" s="25"/>
      <c r="I17" s="1"/>
      <c r="J17" s="1"/>
      <c r="K17" s="1"/>
      <c r="L17" s="1"/>
      <c r="Q17" s="2"/>
      <c r="R17" s="2" t="s">
        <v>24</v>
      </c>
      <c r="S17" s="2"/>
      <c r="T17" s="2"/>
      <c r="U17" s="2"/>
      <c r="V17" s="104" t="str">
        <f>CHOOSE(A21," 普 通"," 当 座","普通・当座")</f>
        <v>普通・当座</v>
      </c>
      <c r="W17" s="31"/>
      <c r="X17" s="31"/>
      <c r="Y17" s="31"/>
      <c r="Z17" s="31"/>
      <c r="AA17" s="108"/>
      <c r="AB17" s="108"/>
      <c r="AC17" s="108"/>
      <c r="AD17" s="2"/>
      <c r="AE17" s="2"/>
      <c r="AF17" s="2"/>
      <c r="AG17" s="2"/>
      <c r="AH17" s="2"/>
      <c r="AI17" s="2"/>
      <c r="AJ17" s="9"/>
      <c r="AK17" s="9"/>
      <c r="AL17" s="231" t="s">
        <v>25</v>
      </c>
      <c r="AM17" s="167"/>
      <c r="AN17" s="167"/>
      <c r="AO17" s="167"/>
      <c r="AP17" s="374" t="str">
        <f>IF(G8="","",G8)</f>
        <v/>
      </c>
      <c r="AQ17" s="374"/>
      <c r="AR17" s="374"/>
      <c r="AS17" s="374"/>
      <c r="AT17" s="374"/>
      <c r="AU17" s="374"/>
      <c r="AV17" s="374"/>
      <c r="AW17" s="374"/>
      <c r="AX17" s="374"/>
      <c r="AY17" s="374"/>
      <c r="AZ17" s="374"/>
      <c r="BA17" s="374"/>
      <c r="BB17" s="374"/>
      <c r="BC17" s="374"/>
      <c r="BD17" s="374"/>
      <c r="BE17" s="374"/>
      <c r="BF17" s="374"/>
      <c r="BG17" s="14"/>
    </row>
    <row r="18" spans="1:59" ht="3" customHeight="1" x14ac:dyDescent="0.15">
      <c r="B18" s="1"/>
      <c r="C18" s="1"/>
      <c r="D18" s="1"/>
      <c r="E18" s="1"/>
      <c r="F18" s="370"/>
      <c r="G18" s="375"/>
      <c r="H18" s="375"/>
      <c r="I18" s="375"/>
      <c r="J18" s="375"/>
      <c r="K18" s="371"/>
      <c r="L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9"/>
      <c r="AK18" s="9"/>
      <c r="AL18" s="13"/>
      <c r="AM18" s="9"/>
      <c r="AN18" s="9"/>
      <c r="AO18" s="9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14"/>
    </row>
    <row r="19" spans="1:59" ht="18" customHeight="1" x14ac:dyDescent="0.15">
      <c r="B19" s="1" t="s">
        <v>26</v>
      </c>
      <c r="C19" s="370"/>
      <c r="D19" s="371"/>
      <c r="E19" s="377" t="s">
        <v>27</v>
      </c>
      <c r="F19" s="372"/>
      <c r="G19" s="376"/>
      <c r="H19" s="376"/>
      <c r="I19" s="376"/>
      <c r="J19" s="376"/>
      <c r="K19" s="373"/>
      <c r="L19" s="1"/>
      <c r="Q19" s="2"/>
      <c r="R19" s="2" t="s">
        <v>28</v>
      </c>
      <c r="S19" s="2"/>
      <c r="T19" s="2"/>
      <c r="U19" s="2"/>
      <c r="V19" s="34" t="str">
        <f>IF(C23="","",IF(LEN(C23)&gt;=7,LEFT(C23,1),"0"))</f>
        <v/>
      </c>
      <c r="W19" s="35" t="str">
        <f>IF(C23="","",RIGHT(ROUNDDOWN(C23/100000,0),1))</f>
        <v/>
      </c>
      <c r="X19" s="35" t="str">
        <f>IF(C23="","",RIGHT(ROUNDDOWN(C23/10000,0),1))</f>
        <v/>
      </c>
      <c r="Y19" s="35" t="str">
        <f>IF(C23="","",RIGHT(ROUNDDOWN(C23/1000,0),1))</f>
        <v/>
      </c>
      <c r="Z19" s="35" t="str">
        <f>IF(C23="","",RIGHT(ROUNDDOWN(C23/100,0),1))</f>
        <v/>
      </c>
      <c r="AA19" s="35" t="str">
        <f>IF(C23="","",RIGHT(ROUNDDOWN(C23/10,0),1))</f>
        <v/>
      </c>
      <c r="AB19" s="36" t="str">
        <f>RIGHT(C23,1)</f>
        <v/>
      </c>
      <c r="AC19" s="24"/>
      <c r="AD19" s="24"/>
      <c r="AE19" s="24"/>
      <c r="AF19" s="9"/>
      <c r="AG19" s="2"/>
      <c r="AH19" s="2"/>
      <c r="AI19" s="2"/>
      <c r="AJ19" s="9"/>
      <c r="AK19" s="9"/>
      <c r="AL19" s="13"/>
      <c r="AM19" s="9"/>
      <c r="AN19" s="9"/>
      <c r="AO19" s="9"/>
      <c r="AP19" s="374" t="str">
        <f>IF(G10="","",G10)</f>
        <v/>
      </c>
      <c r="AQ19" s="374"/>
      <c r="AR19" s="374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" t="s">
        <v>29</v>
      </c>
      <c r="BF19" s="37"/>
      <c r="BG19" s="14"/>
    </row>
    <row r="20" spans="1:59" ht="6" customHeight="1" x14ac:dyDescent="0.15">
      <c r="B20" s="1"/>
      <c r="C20" s="372"/>
      <c r="D20" s="373"/>
      <c r="E20" s="377"/>
      <c r="F20" s="1"/>
      <c r="G20" s="1"/>
      <c r="H20" s="1"/>
      <c r="I20" s="1"/>
      <c r="J20" s="1"/>
      <c r="K20" s="1"/>
      <c r="L20" s="1"/>
      <c r="Q20" s="2"/>
      <c r="R20" s="2"/>
      <c r="S20" s="2"/>
      <c r="T20" s="2"/>
      <c r="U20" s="2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2"/>
      <c r="AH20" s="2"/>
      <c r="AI20" s="2"/>
      <c r="AJ20" s="9"/>
      <c r="AK20" s="9"/>
      <c r="AL20" s="13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14"/>
    </row>
    <row r="21" spans="1:59" ht="15" customHeight="1" x14ac:dyDescent="0.15">
      <c r="A21" s="28">
        <v>3</v>
      </c>
      <c r="B21" s="1" t="s">
        <v>30</v>
      </c>
      <c r="C21" s="38"/>
      <c r="D21" s="38"/>
      <c r="E21" s="39"/>
      <c r="F21" s="1" t="s">
        <v>31</v>
      </c>
      <c r="G21" s="1"/>
      <c r="H21" s="25"/>
      <c r="I21" s="1"/>
      <c r="J21" s="1"/>
      <c r="K21" s="1"/>
      <c r="L21" s="1"/>
      <c r="Q21" s="2"/>
      <c r="R21" s="40" t="s">
        <v>32</v>
      </c>
      <c r="S21" s="2"/>
      <c r="T21" s="2"/>
      <c r="U21" s="2"/>
      <c r="V21" s="343" t="str">
        <f>IF(F18="","",F18)</f>
        <v/>
      </c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2"/>
      <c r="AJ21" s="9"/>
      <c r="AK21" s="9"/>
      <c r="AL21" s="233" t="s">
        <v>123</v>
      </c>
      <c r="AM21" s="206"/>
      <c r="AN21" s="206"/>
      <c r="AO21" s="206"/>
      <c r="AP21" s="41" t="s">
        <v>33</v>
      </c>
      <c r="AQ21" s="41"/>
      <c r="AR21" s="248" t="str">
        <f>IF(G13="","",G13)</f>
        <v/>
      </c>
      <c r="AS21" s="248"/>
      <c r="AT21" s="248"/>
      <c r="AU21" s="248"/>
      <c r="AV21" s="8" t="s">
        <v>34</v>
      </c>
      <c r="AW21" s="8"/>
      <c r="AX21" s="230" t="str">
        <f>IF(I13="","",I13)</f>
        <v/>
      </c>
      <c r="AY21" s="230"/>
      <c r="AZ21" s="24" t="s">
        <v>35</v>
      </c>
      <c r="BA21" s="356" t="str">
        <f>IF(K13="","",K13)</f>
        <v/>
      </c>
      <c r="BB21" s="356"/>
      <c r="BC21" s="356"/>
      <c r="BD21" s="8"/>
      <c r="BE21" s="8"/>
      <c r="BF21" s="9"/>
      <c r="BG21" s="14"/>
    </row>
    <row r="22" spans="1:59" ht="3" customHeight="1" x14ac:dyDescent="0.15">
      <c r="B22" s="1"/>
      <c r="C22" s="38"/>
      <c r="D22" s="38"/>
      <c r="E22" s="1"/>
      <c r="F22" s="414"/>
      <c r="G22" s="375"/>
      <c r="H22" s="375"/>
      <c r="I22" s="375"/>
      <c r="J22" s="375"/>
      <c r="K22" s="371"/>
      <c r="L22" s="1"/>
      <c r="Q22" s="2"/>
      <c r="R22" s="2"/>
      <c r="S22" s="2"/>
      <c r="T22" s="2"/>
      <c r="U22" s="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2"/>
      <c r="AJ22" s="9"/>
      <c r="AK22" s="9"/>
      <c r="AL22" s="13"/>
      <c r="AM22" s="9"/>
      <c r="AN22" s="9"/>
      <c r="AO22" s="9"/>
      <c r="AP22" s="9"/>
      <c r="AQ22" s="9"/>
      <c r="AR22" s="9"/>
      <c r="AS22" s="9"/>
      <c r="AT22" s="9"/>
      <c r="AU22" s="9"/>
      <c r="AV22" s="8"/>
      <c r="AW22" s="8"/>
      <c r="AX22" s="8"/>
      <c r="AY22" s="8"/>
      <c r="AZ22" s="24"/>
      <c r="BA22" s="8"/>
      <c r="BB22" s="24"/>
      <c r="BC22" s="8"/>
      <c r="BD22" s="8"/>
      <c r="BE22" s="8"/>
      <c r="BF22" s="9"/>
      <c r="BG22" s="14"/>
    </row>
    <row r="23" spans="1:59" ht="18" customHeight="1" x14ac:dyDescent="0.15">
      <c r="B23" s="1" t="s">
        <v>28</v>
      </c>
      <c r="C23" s="364"/>
      <c r="D23" s="365"/>
      <c r="E23" s="1"/>
      <c r="F23" s="372"/>
      <c r="G23" s="376"/>
      <c r="H23" s="376"/>
      <c r="I23" s="376"/>
      <c r="J23" s="376"/>
      <c r="K23" s="373"/>
      <c r="L23" s="1"/>
      <c r="Q23" s="2"/>
      <c r="R23" s="325" t="s">
        <v>36</v>
      </c>
      <c r="S23" s="325"/>
      <c r="T23" s="325"/>
      <c r="U23" s="325"/>
      <c r="V23" s="379" t="str">
        <f>IF(F22="","",F22)</f>
        <v/>
      </c>
      <c r="W23" s="379"/>
      <c r="X23" s="379"/>
      <c r="Y23" s="379"/>
      <c r="Z23" s="379"/>
      <c r="AA23" s="379"/>
      <c r="AB23" s="379"/>
      <c r="AC23" s="379"/>
      <c r="AD23" s="379"/>
      <c r="AE23" s="379"/>
      <c r="AF23" s="379"/>
      <c r="AG23" s="379"/>
      <c r="AH23" s="379"/>
      <c r="AI23" s="9"/>
      <c r="AJ23" s="9"/>
      <c r="AK23" s="9"/>
      <c r="AL23" s="233" t="s">
        <v>124</v>
      </c>
      <c r="AM23" s="206"/>
      <c r="AN23" s="206"/>
      <c r="AO23" s="206"/>
      <c r="AP23" s="41" t="s">
        <v>33</v>
      </c>
      <c r="AQ23" s="41"/>
      <c r="AR23" s="248" t="str">
        <f>IF(G15="","",G15)</f>
        <v/>
      </c>
      <c r="AS23" s="248"/>
      <c r="AT23" s="248"/>
      <c r="AU23" s="248"/>
      <c r="AV23" s="8" t="s">
        <v>37</v>
      </c>
      <c r="AW23" s="8"/>
      <c r="AX23" s="230" t="str">
        <f>IF(I15="","",I15)</f>
        <v/>
      </c>
      <c r="AY23" s="230"/>
      <c r="AZ23" s="24" t="s">
        <v>38</v>
      </c>
      <c r="BA23" s="356" t="str">
        <f>IF(K15="","",K15)</f>
        <v/>
      </c>
      <c r="BB23" s="356"/>
      <c r="BC23" s="356"/>
      <c r="BD23" s="8"/>
      <c r="BE23" s="8"/>
      <c r="BF23" s="9"/>
      <c r="BG23" s="14"/>
    </row>
    <row r="24" spans="1:59" ht="3" customHeight="1" x14ac:dyDescent="0.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2"/>
      <c r="R24" s="326"/>
      <c r="S24" s="326"/>
      <c r="T24" s="326"/>
      <c r="U24" s="326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9"/>
      <c r="AJ24" s="9"/>
      <c r="AK24" s="9"/>
      <c r="AL24" s="43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5"/>
    </row>
    <row r="25" spans="1:59" ht="9" customHeight="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2"/>
      <c r="R25" s="327"/>
      <c r="S25" s="327"/>
      <c r="T25" s="327"/>
      <c r="U25" s="327"/>
      <c r="V25" s="416"/>
      <c r="W25" s="416"/>
      <c r="X25" s="416"/>
      <c r="Y25" s="416"/>
      <c r="Z25" s="416"/>
      <c r="AA25" s="416"/>
      <c r="AB25" s="416"/>
      <c r="AC25" s="416"/>
      <c r="AD25" s="416"/>
      <c r="AE25" s="416"/>
      <c r="AF25" s="416"/>
      <c r="AG25" s="416"/>
      <c r="AH25" s="416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ht="3.75" customHeight="1" x14ac:dyDescent="0.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9"/>
      <c r="AH26" s="9"/>
      <c r="AI26" s="9"/>
      <c r="AJ26" s="9"/>
      <c r="AK26" s="9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3.7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9"/>
      <c r="AH27" s="9"/>
      <c r="AI27" s="9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8" customHeight="1" x14ac:dyDescent="0.15">
      <c r="B28" s="1" t="s">
        <v>39</v>
      </c>
      <c r="C28" s="46"/>
      <c r="D28" s="1" t="s">
        <v>40</v>
      </c>
      <c r="E28" s="1"/>
      <c r="F28" s="1"/>
      <c r="G28" s="1"/>
      <c r="H28" s="1"/>
      <c r="I28" s="1"/>
      <c r="J28" s="1"/>
      <c r="K28" s="1"/>
      <c r="L28" s="1"/>
      <c r="Q28" s="2"/>
      <c r="R28" s="328" t="s">
        <v>41</v>
      </c>
      <c r="S28" s="329"/>
      <c r="T28" s="329"/>
      <c r="U28" s="329"/>
      <c r="V28" s="329"/>
      <c r="W28" s="329"/>
      <c r="X28" s="47" t="str">
        <f>IF(C28="","",IF(ROUNDDOWN(C28/100000,0)=0,"",ROUNDDOWN(C28/100000,0)))</f>
        <v/>
      </c>
      <c r="Y28" s="48" t="str">
        <f>RIGHT(IF(C28="","",IF(ROUNDDOWN(C28/10000,0)=0,"",ROUNDDOWN(C28/10000,0))),1)</f>
        <v/>
      </c>
      <c r="Z28" s="48" t="str">
        <f>RIGHT(IF(C28="","",IF(ROUNDDOWN(C28/1000,0)=0,"",ROUNDDOWN(C28/1000,0))),1)</f>
        <v/>
      </c>
      <c r="AA28" s="48" t="str">
        <f>RIGHT(IF(C28="","",IF(ROUNDDOWN(C28/100,0)=0,"",ROUNDDOWN(C28/100,0))),1)</f>
        <v/>
      </c>
      <c r="AB28" s="48" t="str">
        <f>RIGHT(IF(C28="","",IF(ROUNDDOWN(C28/10,0)=0,"",ROUNDDOWN(C28/10,0))),1)</f>
        <v/>
      </c>
      <c r="AC28" s="49" t="str">
        <f>IF(C28="","",RIGHT(C28,1))</f>
        <v/>
      </c>
      <c r="AD28" s="50"/>
      <c r="AE28" s="51"/>
      <c r="AF28" s="51"/>
      <c r="AG28" s="9"/>
      <c r="AH28" s="9"/>
      <c r="AI28" s="9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21" customHeight="1" x14ac:dyDescent="0.15">
      <c r="B29" s="1" t="s">
        <v>42</v>
      </c>
      <c r="C29" s="359"/>
      <c r="D29" s="360"/>
      <c r="E29" s="360"/>
      <c r="F29" s="360"/>
      <c r="G29" s="360"/>
      <c r="H29" s="360"/>
      <c r="I29" s="360"/>
      <c r="J29" s="360"/>
      <c r="K29" s="361"/>
      <c r="L29" s="1"/>
      <c r="Q29" s="2"/>
      <c r="R29" s="275" t="s">
        <v>43</v>
      </c>
      <c r="S29" s="276"/>
      <c r="T29" s="276"/>
      <c r="U29" s="276"/>
      <c r="V29" s="276"/>
      <c r="W29" s="277"/>
      <c r="X29" s="362" t="str">
        <f>IF(C29="","",C29)</f>
        <v/>
      </c>
      <c r="Y29" s="362"/>
      <c r="Z29" s="362"/>
      <c r="AA29" s="362"/>
      <c r="AB29" s="362"/>
      <c r="AC29" s="362"/>
      <c r="AD29" s="362"/>
      <c r="AE29" s="362"/>
      <c r="AF29" s="362"/>
      <c r="AG29" s="362"/>
      <c r="AH29" s="362"/>
      <c r="AI29" s="362"/>
      <c r="AJ29" s="362"/>
      <c r="AK29" s="362"/>
      <c r="AL29" s="362"/>
      <c r="AM29" s="362"/>
      <c r="AN29" s="362"/>
      <c r="AO29" s="362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2"/>
      <c r="BE29" s="362"/>
      <c r="BF29" s="362"/>
      <c r="BG29" s="363"/>
    </row>
    <row r="30" spans="1:59" ht="21" customHeight="1" x14ac:dyDescent="0.15">
      <c r="B30" s="1" t="s">
        <v>44</v>
      </c>
      <c r="C30" s="359"/>
      <c r="D30" s="360"/>
      <c r="E30" s="360"/>
      <c r="F30" s="360"/>
      <c r="G30" s="360"/>
      <c r="H30" s="360"/>
      <c r="I30" s="360"/>
      <c r="J30" s="360"/>
      <c r="K30" s="361"/>
      <c r="L30" s="1"/>
      <c r="Q30" s="2"/>
      <c r="R30" s="275" t="s">
        <v>45</v>
      </c>
      <c r="S30" s="276"/>
      <c r="T30" s="276"/>
      <c r="U30" s="276"/>
      <c r="V30" s="276"/>
      <c r="W30" s="277"/>
      <c r="X30" s="362" t="str">
        <f>IF(C30="","",C30)</f>
        <v/>
      </c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362"/>
      <c r="AK30" s="362"/>
      <c r="AL30" s="362"/>
      <c r="AM30" s="362"/>
      <c r="AN30" s="362"/>
      <c r="AO30" s="362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2"/>
      <c r="BE30" s="362"/>
      <c r="BF30" s="362"/>
      <c r="BG30" s="363"/>
    </row>
    <row r="31" spans="1:59" ht="9.75" customHeight="1" x14ac:dyDescent="0.15">
      <c r="B31" s="1"/>
      <c r="C31" s="1"/>
      <c r="D31" s="39"/>
      <c r="E31" s="1"/>
      <c r="F31" s="1"/>
      <c r="G31" s="1"/>
      <c r="H31" s="1"/>
      <c r="I31" s="1"/>
      <c r="J31" s="1"/>
      <c r="K31" s="1"/>
      <c r="L31" s="1"/>
      <c r="Q31" s="2"/>
      <c r="R31" s="9"/>
      <c r="S31" s="52"/>
      <c r="T31" s="9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1.25" customHeight="1" x14ac:dyDescent="0.15">
      <c r="B32" s="1"/>
      <c r="C32" s="53" t="s">
        <v>46</v>
      </c>
      <c r="D32" s="39"/>
      <c r="E32" s="1"/>
      <c r="F32" s="1"/>
      <c r="G32" s="1"/>
      <c r="H32" s="1"/>
      <c r="I32" s="1"/>
      <c r="J32" s="1"/>
      <c r="K32" s="1"/>
      <c r="L32" s="1"/>
      <c r="Q32" s="2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3" customHeight="1" x14ac:dyDescent="0.15">
      <c r="B33" s="1"/>
      <c r="C33" s="1"/>
      <c r="D33" s="39"/>
      <c r="E33" s="1"/>
      <c r="F33" s="1"/>
      <c r="G33" s="1"/>
      <c r="H33" s="1"/>
      <c r="I33" s="1"/>
      <c r="J33" s="1"/>
      <c r="K33" s="1"/>
      <c r="L33" s="1"/>
      <c r="Q33" s="9"/>
      <c r="R33" s="280"/>
      <c r="S33" s="281"/>
      <c r="T33" s="281"/>
      <c r="U33" s="281"/>
      <c r="V33" s="281"/>
      <c r="W33" s="282"/>
      <c r="X33" s="297"/>
      <c r="Y33" s="269"/>
      <c r="Z33" s="270"/>
      <c r="AA33" s="270"/>
      <c r="AB33" s="270"/>
      <c r="AC33" s="270"/>
      <c r="AD33" s="270"/>
      <c r="AE33" s="271"/>
      <c r="AF33" s="271"/>
      <c r="AG33" s="297"/>
      <c r="AH33" s="269"/>
      <c r="AI33" s="270"/>
      <c r="AJ33" s="270"/>
      <c r="AK33" s="270"/>
      <c r="AL33" s="270"/>
      <c r="AM33" s="270"/>
      <c r="AN33" s="271"/>
      <c r="AO33" s="340"/>
      <c r="AP33" s="269"/>
      <c r="AQ33" s="269"/>
      <c r="AR33" s="270"/>
      <c r="AS33" s="270"/>
      <c r="AT33" s="270"/>
      <c r="AU33" s="270"/>
      <c r="AV33" s="270"/>
      <c r="AW33" s="271"/>
      <c r="AX33" s="272"/>
      <c r="AY33" s="273"/>
      <c r="AZ33" s="273"/>
      <c r="BA33" s="273"/>
      <c r="BB33" s="273"/>
      <c r="BC33" s="273"/>
      <c r="BD33" s="274"/>
      <c r="BE33" s="273"/>
      <c r="BF33" s="273"/>
      <c r="BG33" s="274"/>
    </row>
    <row r="34" spans="1:59" ht="14.25" customHeight="1" x14ac:dyDescent="0.15">
      <c r="B34" s="1"/>
      <c r="C34" s="1"/>
      <c r="D34" s="1"/>
      <c r="E34" s="1"/>
      <c r="F34" s="54" t="s">
        <v>47</v>
      </c>
      <c r="G34" s="55" t="s">
        <v>48</v>
      </c>
      <c r="H34" s="56"/>
      <c r="I34" s="57" t="s">
        <v>49</v>
      </c>
      <c r="J34" s="1"/>
      <c r="K34" s="1"/>
      <c r="L34" s="18"/>
      <c r="M34" s="58"/>
      <c r="N34" s="58"/>
      <c r="Q34" s="9"/>
      <c r="R34" s="283"/>
      <c r="S34" s="284"/>
      <c r="T34" s="284"/>
      <c r="U34" s="284"/>
      <c r="V34" s="284"/>
      <c r="W34" s="285"/>
      <c r="X34" s="289" t="s">
        <v>50</v>
      </c>
      <c r="Y34" s="207"/>
      <c r="Z34" s="290"/>
      <c r="AA34" s="290"/>
      <c r="AB34" s="290"/>
      <c r="AC34" s="290"/>
      <c r="AD34" s="290"/>
      <c r="AE34" s="233"/>
      <c r="AF34" s="233"/>
      <c r="AG34" s="289" t="s">
        <v>51</v>
      </c>
      <c r="AH34" s="207"/>
      <c r="AI34" s="290"/>
      <c r="AJ34" s="290"/>
      <c r="AK34" s="290"/>
      <c r="AL34" s="290"/>
      <c r="AM34" s="290"/>
      <c r="AN34" s="233"/>
      <c r="AO34" s="291"/>
      <c r="AP34" s="207" t="s">
        <v>52</v>
      </c>
      <c r="AQ34" s="207"/>
      <c r="AR34" s="290"/>
      <c r="AS34" s="290"/>
      <c r="AT34" s="290"/>
      <c r="AU34" s="290"/>
      <c r="AV34" s="290"/>
      <c r="AW34" s="233"/>
      <c r="AX34" s="292"/>
      <c r="AY34" s="206" t="s">
        <v>53</v>
      </c>
      <c r="AZ34" s="206"/>
      <c r="BA34" s="206"/>
      <c r="BB34" s="206"/>
      <c r="BC34" s="206"/>
      <c r="BD34" s="207"/>
      <c r="BE34" s="206" t="s">
        <v>54</v>
      </c>
      <c r="BF34" s="206"/>
      <c r="BG34" s="207"/>
    </row>
    <row r="35" spans="1:59" ht="13.5" customHeight="1" x14ac:dyDescent="0.15">
      <c r="B35" s="1"/>
      <c r="C35" s="1"/>
      <c r="D35" s="39"/>
      <c r="E35" s="1"/>
      <c r="F35" s="59" t="s">
        <v>55</v>
      </c>
      <c r="G35" s="60" t="s">
        <v>56</v>
      </c>
      <c r="H35" s="61"/>
      <c r="I35" s="62" t="s">
        <v>57</v>
      </c>
      <c r="J35" s="1"/>
      <c r="K35" s="1"/>
      <c r="L35" s="18"/>
      <c r="M35" s="58"/>
      <c r="N35" s="58"/>
      <c r="Q35" s="9"/>
      <c r="R35" s="286"/>
      <c r="S35" s="287"/>
      <c r="T35" s="287"/>
      <c r="U35" s="287"/>
      <c r="V35" s="287"/>
      <c r="W35" s="288"/>
      <c r="X35" s="293" t="s">
        <v>58</v>
      </c>
      <c r="Y35" s="294"/>
      <c r="Z35" s="295"/>
      <c r="AA35" s="295"/>
      <c r="AB35" s="295"/>
      <c r="AC35" s="295"/>
      <c r="AD35" s="295"/>
      <c r="AE35" s="296"/>
      <c r="AF35" s="296"/>
      <c r="AG35" s="293" t="s">
        <v>56</v>
      </c>
      <c r="AH35" s="294"/>
      <c r="AI35" s="295"/>
      <c r="AJ35" s="295"/>
      <c r="AK35" s="295"/>
      <c r="AL35" s="295"/>
      <c r="AM35" s="295"/>
      <c r="AN35" s="296"/>
      <c r="AO35" s="330"/>
      <c r="AP35" s="331" t="s">
        <v>59</v>
      </c>
      <c r="AQ35" s="331"/>
      <c r="AR35" s="332"/>
      <c r="AS35" s="332"/>
      <c r="AT35" s="332"/>
      <c r="AU35" s="332"/>
      <c r="AV35" s="332"/>
      <c r="AW35" s="333"/>
      <c r="AX35" s="334"/>
      <c r="AY35" s="335" t="s">
        <v>60</v>
      </c>
      <c r="AZ35" s="336"/>
      <c r="BA35" s="336"/>
      <c r="BB35" s="336"/>
      <c r="BC35" s="336"/>
      <c r="BD35" s="337"/>
      <c r="BE35" s="338" t="s">
        <v>61</v>
      </c>
      <c r="BF35" s="338"/>
      <c r="BG35" s="339"/>
    </row>
    <row r="36" spans="1:59" ht="12.75" customHeight="1" x14ac:dyDescent="0.15">
      <c r="B36" s="1"/>
      <c r="C36" s="63"/>
      <c r="D36" s="64" t="s">
        <v>62</v>
      </c>
      <c r="E36" s="65"/>
      <c r="F36" s="380"/>
      <c r="G36" s="380"/>
      <c r="H36" s="382">
        <f>F36+G36</f>
        <v>0</v>
      </c>
      <c r="I36" s="383"/>
      <c r="J36" s="1"/>
      <c r="K36" s="1"/>
      <c r="L36" s="18"/>
      <c r="M36" s="58"/>
      <c r="N36" s="58"/>
      <c r="Q36" s="9"/>
      <c r="R36" s="137" t="s">
        <v>63</v>
      </c>
      <c r="S36" s="249" t="s">
        <v>64</v>
      </c>
      <c r="T36" s="249"/>
      <c r="U36" s="249"/>
      <c r="V36" s="249"/>
      <c r="W36" s="250"/>
      <c r="X36" s="242" t="str">
        <f>IF($F36&gt;=100000000,ROUNDDOWN($F36/100000000,0),"")</f>
        <v/>
      </c>
      <c r="Y36" s="236" t="str">
        <f>RIGHT(IF($F36&gt;=10000000,ROUNDDOWN($F36/10000000,0),""),1)</f>
        <v/>
      </c>
      <c r="Z36" s="238" t="str">
        <f>RIGHT(IF($F36&gt;=1000000,ROUNDDOWN($F36/1000000,0),""),1)</f>
        <v/>
      </c>
      <c r="AA36" s="234" t="str">
        <f>RIGHT(IF($F36&gt;=100000,ROUNDDOWN($F36/100000,0),""),1)</f>
        <v/>
      </c>
      <c r="AB36" s="236" t="str">
        <f>RIGHT(IF($F36&gt;=10000,ROUNDDOWN($F36/10000,0),""),1)</f>
        <v/>
      </c>
      <c r="AC36" s="238" t="str">
        <f>RIGHT(IF($F36&gt;=1000,ROUNDDOWN($F36/1000,0),""),1)</f>
        <v/>
      </c>
      <c r="AD36" s="234" t="str">
        <f>RIGHT(IF($F36&gt;=100,ROUNDDOWN($F36/100,0),""),1)</f>
        <v/>
      </c>
      <c r="AE36" s="236" t="str">
        <f>RIGHT(IF(F36&gt;=10,ROUNDDOWN(F36/10,0),""),1)</f>
        <v/>
      </c>
      <c r="AF36" s="240" t="str">
        <f>RIGHT(F36,1)</f>
        <v/>
      </c>
      <c r="AG36" s="242" t="str">
        <f>IF($G36&gt;=100000000,ROUNDDOWN($G36/100000000,0),"")</f>
        <v/>
      </c>
      <c r="AH36" s="236" t="str">
        <f>RIGHT(IF(G36&gt;=10000000,ROUNDDOWN(G36/10000000,0),""),1)</f>
        <v/>
      </c>
      <c r="AI36" s="238" t="str">
        <f>RIGHT(IF(G36&gt;=1000000,ROUNDDOWN(G36/1000000,0),""),1)</f>
        <v/>
      </c>
      <c r="AJ36" s="234" t="str">
        <f>RIGHT(IF(G36&gt;=100000,ROUNDDOWN(G36/100000,0),""),1)</f>
        <v/>
      </c>
      <c r="AK36" s="236" t="str">
        <f>RIGHT(IF(G36&gt;=10000,ROUNDDOWN(G36/10000,0),""),1)</f>
        <v/>
      </c>
      <c r="AL36" s="238" t="str">
        <f>RIGHT(IF(G36&gt;=1000,ROUNDDOWN(G36/1000,0),""),1)</f>
        <v/>
      </c>
      <c r="AM36" s="263" t="str">
        <f>RIGHT(IF(G36&gt;=100,ROUNDDOWN(G36/100,0),""),1)</f>
        <v/>
      </c>
      <c r="AN36" s="265" t="str">
        <f>RIGHT(IF(G36&gt;=10,ROUNDDOWN(G36/10,0),""),1)</f>
        <v/>
      </c>
      <c r="AO36" s="267" t="str">
        <f>RIGHT(G36,1)</f>
        <v/>
      </c>
      <c r="AP36" s="242" t="str">
        <f>IF(H36&gt;=100000000,ROUNDDOWN(H36/100000000,0),"")</f>
        <v/>
      </c>
      <c r="AQ36" s="236" t="str">
        <f>RIGHT(IF(H36&gt;=10000000,ROUNDDOWN(H36/10000000,0),""),1)</f>
        <v/>
      </c>
      <c r="AR36" s="238" t="str">
        <f>RIGHT(IF(H36&gt;=1000000,ROUNDDOWN(H36/1000000,0),""),1)</f>
        <v/>
      </c>
      <c r="AS36" s="234" t="str">
        <f>RIGHT(IF(H36&gt;=100000,ROUNDDOWN(H36/100000,0),""),1)</f>
        <v/>
      </c>
      <c r="AT36" s="236" t="str">
        <f>RIGHT(IF(H36&gt;=10000,ROUNDDOWN(H36/10000,0),""),1)</f>
        <v/>
      </c>
      <c r="AU36" s="238" t="str">
        <f>RIGHT(IF(H36&gt;=1000,ROUNDDOWN(H36/1000,0),""),1)</f>
        <v/>
      </c>
      <c r="AV36" s="234" t="str">
        <f>RIGHT(IF(H36&gt;=100,ROUNDDOWN(H36/100,0),""),1)</f>
        <v/>
      </c>
      <c r="AW36" s="236" t="str">
        <f>RIGHT(IF(H36&gt;=10,ROUNDDOWN(H36/10,0),""),1)</f>
        <v/>
      </c>
      <c r="AX36" s="246" t="str">
        <f>IF(H36&gt;0,RIGHT(H36,1),"")</f>
        <v/>
      </c>
      <c r="AY36" s="171"/>
      <c r="AZ36" s="189"/>
      <c r="BA36" s="255"/>
      <c r="BB36" s="256"/>
      <c r="BC36" s="259"/>
      <c r="BD36" s="260"/>
      <c r="BE36" s="11"/>
      <c r="BF36" s="11"/>
      <c r="BG36" s="12"/>
    </row>
    <row r="37" spans="1:59" ht="12.75" customHeight="1" x14ac:dyDescent="0.15">
      <c r="B37" s="1"/>
      <c r="C37" s="66"/>
      <c r="D37" s="67"/>
      <c r="E37" s="68"/>
      <c r="F37" s="381"/>
      <c r="G37" s="381"/>
      <c r="H37" s="384"/>
      <c r="I37" s="385"/>
      <c r="J37" s="1"/>
      <c r="K37" s="1"/>
      <c r="L37" s="18"/>
      <c r="M37" s="58"/>
      <c r="N37" s="58"/>
      <c r="Q37" s="9"/>
      <c r="R37" s="218"/>
      <c r="S37" s="251"/>
      <c r="T37" s="251"/>
      <c r="U37" s="251"/>
      <c r="V37" s="251"/>
      <c r="W37" s="252"/>
      <c r="X37" s="254"/>
      <c r="Y37" s="237"/>
      <c r="Z37" s="239"/>
      <c r="AA37" s="235"/>
      <c r="AB37" s="237"/>
      <c r="AC37" s="239"/>
      <c r="AD37" s="235"/>
      <c r="AE37" s="237"/>
      <c r="AF37" s="241"/>
      <c r="AG37" s="243"/>
      <c r="AH37" s="244"/>
      <c r="AI37" s="245"/>
      <c r="AJ37" s="253"/>
      <c r="AK37" s="244"/>
      <c r="AL37" s="245"/>
      <c r="AM37" s="264"/>
      <c r="AN37" s="266"/>
      <c r="AO37" s="268"/>
      <c r="AP37" s="243"/>
      <c r="AQ37" s="244"/>
      <c r="AR37" s="245"/>
      <c r="AS37" s="253"/>
      <c r="AT37" s="244"/>
      <c r="AU37" s="245"/>
      <c r="AV37" s="253"/>
      <c r="AW37" s="244"/>
      <c r="AX37" s="247"/>
      <c r="AY37" s="169"/>
      <c r="AZ37" s="166"/>
      <c r="BA37" s="257"/>
      <c r="BB37" s="258"/>
      <c r="BC37" s="261"/>
      <c r="BD37" s="262"/>
      <c r="BE37" s="9"/>
      <c r="BF37" s="9"/>
      <c r="BG37" s="14"/>
    </row>
    <row r="38" spans="1:59" ht="12.75" customHeight="1" x14ac:dyDescent="0.15">
      <c r="B38" s="1"/>
      <c r="C38" s="63"/>
      <c r="D38" s="64" t="s">
        <v>65</v>
      </c>
      <c r="E38" s="65"/>
      <c r="F38" s="386"/>
      <c r="G38" s="380"/>
      <c r="H38" s="382">
        <f>F38+G38</f>
        <v>0</v>
      </c>
      <c r="I38" s="383"/>
      <c r="J38" s="1"/>
      <c r="K38" s="1"/>
      <c r="L38" s="18"/>
      <c r="M38" s="69"/>
      <c r="N38" s="69"/>
      <c r="Q38" s="9"/>
      <c r="R38" s="137" t="s">
        <v>66</v>
      </c>
      <c r="S38" s="225" t="s">
        <v>67</v>
      </c>
      <c r="T38" s="225"/>
      <c r="U38" s="225"/>
      <c r="V38" s="225"/>
      <c r="W38" s="226"/>
      <c r="X38" s="192" t="str">
        <f>IF($F38&gt;=100000000,ROUNDDOWN($F38/100000000,0),"")</f>
        <v/>
      </c>
      <c r="Y38" s="186" t="str">
        <f>RIGHT(IF($F38&gt;=10000000,ROUNDDOWN($F38/10000000,0),""),1)</f>
        <v/>
      </c>
      <c r="Z38" s="184" t="str">
        <f>RIGHT(IF($F38&gt;=1000000,ROUNDDOWN($F38/1000000,0),""),1)</f>
        <v/>
      </c>
      <c r="AA38" s="185" t="str">
        <f>RIGHT(IF($F38&gt;=100000,ROUNDDOWN($F38/100000,0),""),1)</f>
        <v/>
      </c>
      <c r="AB38" s="186" t="str">
        <f>RIGHT(IF($F38&gt;=10000,ROUNDDOWN($F38/10000,0),""),1)</f>
        <v/>
      </c>
      <c r="AC38" s="184" t="str">
        <f>RIGHT(IF($F38&gt;=1000,ROUNDDOWN($F38/1000,0),""),1)</f>
        <v/>
      </c>
      <c r="AD38" s="185" t="str">
        <f>RIGHT(IF($F38&gt;=100,ROUNDDOWN($F38/100,0),""),1)</f>
        <v/>
      </c>
      <c r="AE38" s="186" t="str">
        <f>RIGHT(IF(F38&gt;=10,ROUNDDOWN(F38/10,0),""),1)</f>
        <v/>
      </c>
      <c r="AF38" s="223" t="str">
        <f>RIGHT(F38,1)</f>
        <v/>
      </c>
      <c r="AG38" s="213" t="str">
        <f>IF($G38&gt;=100000000,ROUNDDOWN($G38/100000000,0),"")</f>
        <v/>
      </c>
      <c r="AH38" s="204" t="str">
        <f>RIGHT(IF(G38&gt;=10000000,ROUNDDOWN(G38/10000000,0),""),1)</f>
        <v/>
      </c>
      <c r="AI38" s="202" t="str">
        <f>RIGHT(IF(G38&gt;=1000000,ROUNDDOWN(G38/1000000,0),""),1)</f>
        <v/>
      </c>
      <c r="AJ38" s="203" t="str">
        <f>RIGHT(IF(G38&gt;=100000,ROUNDDOWN(G38/100000,0),""),1)</f>
        <v/>
      </c>
      <c r="AK38" s="204" t="str">
        <f>RIGHT(IF(G38&gt;=10000,ROUNDDOWN(G38/10000,0),""),1)</f>
        <v/>
      </c>
      <c r="AL38" s="202" t="str">
        <f>RIGHT(IF(G38&gt;=1000,ROUNDDOWN(G38/1000,0),""),1)</f>
        <v/>
      </c>
      <c r="AM38" s="210" t="str">
        <f>RIGHT(IF(G38&gt;=100,ROUNDDOWN(G38/100,0),""),1)</f>
        <v/>
      </c>
      <c r="AN38" s="211" t="str">
        <f>RIGHT(IF(G38&gt;=10,ROUNDDOWN(G38/10,0),""),1)</f>
        <v/>
      </c>
      <c r="AO38" s="212" t="str">
        <f>RIGHT(G38,1)</f>
        <v/>
      </c>
      <c r="AP38" s="213" t="str">
        <f>IF(H38&gt;=100000000,ROUNDDOWN(H38/100000000,0),"")</f>
        <v/>
      </c>
      <c r="AQ38" s="204" t="str">
        <f>RIGHT(IF(H38&gt;=10000000,ROUNDDOWN(H38/10000000,0),""),1)</f>
        <v/>
      </c>
      <c r="AR38" s="202" t="str">
        <f>RIGHT(IF(H38&gt;=1000000,ROUNDDOWN(H38/1000000,0),""),1)</f>
        <v/>
      </c>
      <c r="AS38" s="203" t="str">
        <f>RIGHT(IF(H38&gt;=100000,ROUNDDOWN(H38/100000,0),""),1)</f>
        <v/>
      </c>
      <c r="AT38" s="204" t="str">
        <f>RIGHT(IF(H38&gt;=10000,ROUNDDOWN(H38/10000,0),""),1)</f>
        <v/>
      </c>
      <c r="AU38" s="202" t="str">
        <f>RIGHT(IF(H38&gt;=1000,ROUNDDOWN(H38/1000,0),""),1)</f>
        <v/>
      </c>
      <c r="AV38" s="203" t="str">
        <f>RIGHT(IF(H38&gt;=100,ROUNDDOWN(H38/100,0),""),1)</f>
        <v/>
      </c>
      <c r="AW38" s="204" t="str">
        <f>RIGHT(IF(H38&gt;=10,ROUNDDOWN(H38/10,0),""),1)</f>
        <v/>
      </c>
      <c r="AX38" s="205" t="str">
        <f>IF(H38&gt;0,RIGHT(H38,1),"")</f>
        <v/>
      </c>
      <c r="AY38" s="167"/>
      <c r="AZ38" s="164"/>
      <c r="BA38" s="163"/>
      <c r="BB38" s="164"/>
      <c r="BC38" s="167"/>
      <c r="BD38" s="168"/>
      <c r="BE38" s="9"/>
      <c r="BF38" s="9"/>
      <c r="BG38" s="14"/>
    </row>
    <row r="39" spans="1:59" ht="12.75" customHeight="1" x14ac:dyDescent="0.15">
      <c r="B39" s="1"/>
      <c r="C39" s="66"/>
      <c r="D39" s="70"/>
      <c r="E39" s="68"/>
      <c r="F39" s="387"/>
      <c r="G39" s="381"/>
      <c r="H39" s="384"/>
      <c r="I39" s="385"/>
      <c r="J39" s="1"/>
      <c r="K39" s="1"/>
      <c r="L39" s="18"/>
      <c r="M39" s="69"/>
      <c r="N39" s="58"/>
      <c r="Q39" s="9"/>
      <c r="R39" s="137"/>
      <c r="S39" s="225"/>
      <c r="T39" s="225"/>
      <c r="U39" s="225"/>
      <c r="V39" s="225"/>
      <c r="W39" s="226"/>
      <c r="X39" s="214"/>
      <c r="Y39" s="215"/>
      <c r="Z39" s="216"/>
      <c r="AA39" s="217"/>
      <c r="AB39" s="215"/>
      <c r="AC39" s="216"/>
      <c r="AD39" s="217"/>
      <c r="AE39" s="215"/>
      <c r="AF39" s="224"/>
      <c r="AG39" s="213"/>
      <c r="AH39" s="204"/>
      <c r="AI39" s="202"/>
      <c r="AJ39" s="203"/>
      <c r="AK39" s="204"/>
      <c r="AL39" s="202"/>
      <c r="AM39" s="210"/>
      <c r="AN39" s="211"/>
      <c r="AO39" s="212"/>
      <c r="AP39" s="213"/>
      <c r="AQ39" s="204"/>
      <c r="AR39" s="202"/>
      <c r="AS39" s="203"/>
      <c r="AT39" s="204"/>
      <c r="AU39" s="202"/>
      <c r="AV39" s="203"/>
      <c r="AW39" s="204"/>
      <c r="AX39" s="205"/>
      <c r="AY39" s="167"/>
      <c r="AZ39" s="164"/>
      <c r="BA39" s="163"/>
      <c r="BB39" s="164"/>
      <c r="BC39" s="167"/>
      <c r="BD39" s="168"/>
      <c r="BE39" s="9"/>
      <c r="BF39" s="9"/>
      <c r="BG39" s="14"/>
    </row>
    <row r="40" spans="1:59" ht="12.75" customHeight="1" x14ac:dyDescent="0.15">
      <c r="B40" s="1"/>
      <c r="C40" s="63"/>
      <c r="D40" s="64" t="s">
        <v>68</v>
      </c>
      <c r="E40" s="65"/>
      <c r="F40" s="386"/>
      <c r="G40" s="380"/>
      <c r="H40" s="382">
        <f>F40+G40</f>
        <v>0</v>
      </c>
      <c r="I40" s="383"/>
      <c r="J40" s="1"/>
      <c r="K40" s="1"/>
      <c r="L40" s="18"/>
      <c r="M40" s="71"/>
      <c r="N40" s="58"/>
      <c r="Q40" s="9"/>
      <c r="R40" s="180" t="s">
        <v>69</v>
      </c>
      <c r="S40" s="219" t="s">
        <v>70</v>
      </c>
      <c r="T40" s="219"/>
      <c r="U40" s="219"/>
      <c r="V40" s="219"/>
      <c r="W40" s="220"/>
      <c r="X40" s="192" t="str">
        <f>IF($F40&gt;=100000000,ROUNDDOWN($F40/100000000,0),"")</f>
        <v/>
      </c>
      <c r="Y40" s="186" t="str">
        <f>RIGHT(IF($F40&gt;=10000000,ROUNDDOWN($F40/10000000,0),""),1)</f>
        <v/>
      </c>
      <c r="Z40" s="184" t="str">
        <f>RIGHT(IF($F40&gt;=1000000,ROUNDDOWN($F40/1000000,0),""),1)</f>
        <v/>
      </c>
      <c r="AA40" s="185" t="str">
        <f>RIGHT(IF($F40&gt;=100000,ROUNDDOWN($F40/100000,0),""),1)</f>
        <v/>
      </c>
      <c r="AB40" s="186" t="str">
        <f>RIGHT(IF($F40&gt;=10000,ROUNDDOWN($F40/10000,0),""),1)</f>
        <v/>
      </c>
      <c r="AC40" s="184" t="str">
        <f>RIGHT(IF($F40&gt;=1000,ROUNDDOWN($F40/1000,0),""),1)</f>
        <v/>
      </c>
      <c r="AD40" s="185" t="str">
        <f>RIGHT(IF($F40&gt;=100,ROUNDDOWN($F40/100,0),""),1)</f>
        <v/>
      </c>
      <c r="AE40" s="186" t="str">
        <f>RIGHT(IF(F40&gt;=10,ROUNDDOWN(F40/10,0),""),1)</f>
        <v/>
      </c>
      <c r="AF40" s="223" t="str">
        <f>RIGHT(F40,1)</f>
        <v/>
      </c>
      <c r="AG40" s="213" t="str">
        <f>IF($G40&gt;=100000000,ROUNDDOWN($G40/100000000,0),"")</f>
        <v/>
      </c>
      <c r="AH40" s="204" t="str">
        <f>RIGHT(IF(G40&gt;=10000000,ROUNDDOWN(G40/10000000,0),""),1)</f>
        <v/>
      </c>
      <c r="AI40" s="202" t="str">
        <f>RIGHT(IF(G40&gt;=1000000,ROUNDDOWN(G40/1000000,0),""),1)</f>
        <v/>
      </c>
      <c r="AJ40" s="203" t="str">
        <f>RIGHT(IF(G40&gt;=100000,ROUNDDOWN(G40/100000,0),""),1)</f>
        <v/>
      </c>
      <c r="AK40" s="204" t="str">
        <f>RIGHT(IF(G40&gt;=10000,ROUNDDOWN(G40/10000,0),""),1)</f>
        <v/>
      </c>
      <c r="AL40" s="202" t="str">
        <f>RIGHT(IF(G40&gt;=1000,ROUNDDOWN(G40/1000,0),""),1)</f>
        <v/>
      </c>
      <c r="AM40" s="210" t="str">
        <f>RIGHT(IF(G40&gt;=100,ROUNDDOWN(G40/100,0),""),1)</f>
        <v/>
      </c>
      <c r="AN40" s="211" t="str">
        <f>RIGHT(IF(G40&gt;=10,ROUNDDOWN(G40/10,0),""),1)</f>
        <v/>
      </c>
      <c r="AO40" s="212" t="str">
        <f>RIGHT(G40,1)</f>
        <v/>
      </c>
      <c r="AP40" s="213" t="str">
        <f>IF(H40&gt;=100000000,ROUNDDOWN(H40/100000000,0),"")</f>
        <v/>
      </c>
      <c r="AQ40" s="204" t="str">
        <f>RIGHT(IF(H40&gt;=10000000,ROUNDDOWN(H40/10000000,0),""),1)</f>
        <v/>
      </c>
      <c r="AR40" s="202" t="str">
        <f>RIGHT(IF(H40&gt;=1000000,ROUNDDOWN(H40/1000000,0),""),1)</f>
        <v/>
      </c>
      <c r="AS40" s="203" t="str">
        <f>RIGHT(IF(H40&gt;=100000,ROUNDDOWN(H40/100000,0),""),1)</f>
        <v/>
      </c>
      <c r="AT40" s="204" t="str">
        <f>RIGHT(IF(H40&gt;=10000,ROUNDDOWN(H40/10000,0),""),1)</f>
        <v/>
      </c>
      <c r="AU40" s="202" t="str">
        <f>RIGHT(IF(H40&gt;=1000,ROUNDDOWN(H40/1000,0),""),1)</f>
        <v/>
      </c>
      <c r="AV40" s="203" t="str">
        <f>RIGHT(IF(H40&gt;=100,ROUNDDOWN(H40/100,0),""),1)</f>
        <v/>
      </c>
      <c r="AW40" s="204" t="str">
        <f>RIGHT(IF(H40&gt;=10,ROUNDDOWN(H40/10,0),""),1)</f>
        <v/>
      </c>
      <c r="AX40" s="205" t="str">
        <f>IF(H40&gt;0,RIGHT(H40,1),"")</f>
        <v/>
      </c>
      <c r="AY40" s="171"/>
      <c r="AZ40" s="189"/>
      <c r="BA40" s="188"/>
      <c r="BB40" s="189"/>
      <c r="BC40" s="171"/>
      <c r="BD40" s="172"/>
      <c r="BE40" s="9"/>
      <c r="BF40" s="9"/>
      <c r="BG40" s="14"/>
    </row>
    <row r="41" spans="1:59" ht="12.75" customHeight="1" x14ac:dyDescent="0.15">
      <c r="B41" s="1"/>
      <c r="C41" s="66"/>
      <c r="D41" s="70"/>
      <c r="E41" s="68"/>
      <c r="F41" s="387"/>
      <c r="G41" s="381"/>
      <c r="H41" s="384"/>
      <c r="I41" s="385"/>
      <c r="J41" s="1"/>
      <c r="K41" s="1"/>
      <c r="L41" s="18"/>
      <c r="M41" s="58"/>
      <c r="N41" s="58"/>
      <c r="Q41" s="9"/>
      <c r="R41" s="218"/>
      <c r="S41" s="221"/>
      <c r="T41" s="221"/>
      <c r="U41" s="221"/>
      <c r="V41" s="221"/>
      <c r="W41" s="222"/>
      <c r="X41" s="214"/>
      <c r="Y41" s="215"/>
      <c r="Z41" s="216"/>
      <c r="AA41" s="217"/>
      <c r="AB41" s="215"/>
      <c r="AC41" s="216"/>
      <c r="AD41" s="217"/>
      <c r="AE41" s="215"/>
      <c r="AF41" s="224"/>
      <c r="AG41" s="213"/>
      <c r="AH41" s="204"/>
      <c r="AI41" s="202"/>
      <c r="AJ41" s="203"/>
      <c r="AK41" s="204"/>
      <c r="AL41" s="202"/>
      <c r="AM41" s="210"/>
      <c r="AN41" s="211"/>
      <c r="AO41" s="212"/>
      <c r="AP41" s="213"/>
      <c r="AQ41" s="204"/>
      <c r="AR41" s="202"/>
      <c r="AS41" s="203"/>
      <c r="AT41" s="204"/>
      <c r="AU41" s="202"/>
      <c r="AV41" s="203"/>
      <c r="AW41" s="204"/>
      <c r="AX41" s="205"/>
      <c r="AY41" s="169"/>
      <c r="AZ41" s="166"/>
      <c r="BA41" s="165"/>
      <c r="BB41" s="166"/>
      <c r="BC41" s="169"/>
      <c r="BD41" s="170"/>
      <c r="BE41" s="9"/>
      <c r="BF41" s="9"/>
      <c r="BG41" s="14"/>
    </row>
    <row r="42" spans="1:59" ht="12.75" customHeight="1" x14ac:dyDescent="0.15">
      <c r="B42" s="1"/>
      <c r="C42" s="63"/>
      <c r="D42" s="64" t="s">
        <v>71</v>
      </c>
      <c r="E42" s="65"/>
      <c r="F42" s="380"/>
      <c r="G42" s="380"/>
      <c r="H42" s="382">
        <f>F42+G42</f>
        <v>0</v>
      </c>
      <c r="I42" s="383"/>
      <c r="J42" s="1"/>
      <c r="K42" s="1"/>
      <c r="L42" s="1"/>
      <c r="Q42" s="9"/>
      <c r="R42" s="137" t="s">
        <v>72</v>
      </c>
      <c r="S42" s="200" t="s">
        <v>73</v>
      </c>
      <c r="T42" s="200"/>
      <c r="U42" s="200"/>
      <c r="V42" s="200"/>
      <c r="W42" s="201"/>
      <c r="X42" s="192" t="str">
        <f>IF($F42&gt;=100000000,ROUNDDOWN($F42/100000000,0),"")</f>
        <v/>
      </c>
      <c r="Y42" s="186" t="str">
        <f>RIGHT(IF($F42&gt;=10000000,ROUNDDOWN($F42/10000000,0),""),1)</f>
        <v/>
      </c>
      <c r="Z42" s="184" t="str">
        <f>RIGHT(IF($F42&gt;=1000000,ROUNDDOWN($F42/1000000,0),""),1)</f>
        <v/>
      </c>
      <c r="AA42" s="185" t="str">
        <f>RIGHT(IF($F42&gt;=100000,ROUNDDOWN($F42/100000,0),""),1)</f>
        <v/>
      </c>
      <c r="AB42" s="186" t="str">
        <f>RIGHT(IF($F42&gt;=10000,ROUNDDOWN($F42/10000,0),""),1)</f>
        <v/>
      </c>
      <c r="AC42" s="184" t="str">
        <f>RIGHT(IF($F42&gt;=1000,ROUNDDOWN($F42/1000,0),""),1)</f>
        <v/>
      </c>
      <c r="AD42" s="185" t="str">
        <f>RIGHT(IF($F42&gt;=100,ROUNDDOWN($F42/100,0),""),1)</f>
        <v/>
      </c>
      <c r="AE42" s="186" t="str">
        <f>RIGHT(IF(F42&gt;=10,ROUNDDOWN(F42/10,0),""),1)</f>
        <v/>
      </c>
      <c r="AF42" s="223" t="str">
        <f>RIGHT(F42,1)</f>
        <v/>
      </c>
      <c r="AG42" s="213" t="str">
        <f>IF($G42&gt;=100000000,ROUNDDOWN($G42/100000000,0),"")</f>
        <v/>
      </c>
      <c r="AH42" s="204" t="str">
        <f>RIGHT(IF(G42&gt;=10000000,ROUNDDOWN(G42/10000000,0),""),1)</f>
        <v/>
      </c>
      <c r="AI42" s="202" t="str">
        <f>RIGHT(IF(G42&gt;=1000000,ROUNDDOWN(G42/1000000,0),""),1)</f>
        <v/>
      </c>
      <c r="AJ42" s="203" t="str">
        <f>RIGHT(IF(G42&gt;=100000,ROUNDDOWN(G42/100000,0),""),1)</f>
        <v/>
      </c>
      <c r="AK42" s="204" t="str">
        <f>RIGHT(IF(G42&gt;=10000,ROUNDDOWN(G42/10000,0),""),1)</f>
        <v/>
      </c>
      <c r="AL42" s="202" t="str">
        <f>RIGHT(IF(G42&gt;=1000,ROUNDDOWN(G42/1000,0),""),1)</f>
        <v/>
      </c>
      <c r="AM42" s="210" t="str">
        <f>RIGHT(IF(G42&gt;=100,ROUNDDOWN(G42/100,0),""),1)</f>
        <v/>
      </c>
      <c r="AN42" s="211" t="str">
        <f>RIGHT(IF(G42&gt;=10,ROUNDDOWN(G42/10,0),""),1)</f>
        <v/>
      </c>
      <c r="AO42" s="212" t="str">
        <f>RIGHT(G42,1)</f>
        <v/>
      </c>
      <c r="AP42" s="213" t="str">
        <f>IF(H42&gt;=100000000,ROUNDDOWN(H42/100000000,0),"")</f>
        <v/>
      </c>
      <c r="AQ42" s="204" t="str">
        <f>RIGHT(IF(H42&gt;=10000000,ROUNDDOWN(H42/10000000,0),""),1)</f>
        <v/>
      </c>
      <c r="AR42" s="202" t="str">
        <f>RIGHT(IF(H42&gt;=1000000,ROUNDDOWN(H42/1000000,0),""),1)</f>
        <v/>
      </c>
      <c r="AS42" s="203" t="str">
        <f>RIGHT(IF(H42&gt;=100000,ROUNDDOWN(H42/100000,0),""),1)</f>
        <v/>
      </c>
      <c r="AT42" s="204" t="str">
        <f>RIGHT(IF(H42&gt;=10000,ROUNDDOWN(H42/10000,0),""),1)</f>
        <v/>
      </c>
      <c r="AU42" s="202" t="str">
        <f>RIGHT(IF(H42&gt;=1000,ROUNDDOWN(H42/1000,0),""),1)</f>
        <v/>
      </c>
      <c r="AV42" s="203" t="str">
        <f>RIGHT(IF(H42&gt;=100,ROUNDDOWN(H42/100,0),""),1)</f>
        <v/>
      </c>
      <c r="AW42" s="204" t="str">
        <f>RIGHT(IF(H42&gt;=10,ROUNDDOWN(H42/10,0),""),1)</f>
        <v/>
      </c>
      <c r="AX42" s="205" t="str">
        <f>IF(H42&gt;0,RIGHT(H42,1),"")</f>
        <v/>
      </c>
      <c r="AY42" s="167"/>
      <c r="AZ42" s="164"/>
      <c r="BA42" s="163"/>
      <c r="BB42" s="164"/>
      <c r="BC42" s="167"/>
      <c r="BD42" s="168"/>
      <c r="BE42" s="206" t="s">
        <v>74</v>
      </c>
      <c r="BF42" s="206"/>
      <c r="BG42" s="207"/>
    </row>
    <row r="43" spans="1:59" ht="12.75" customHeight="1" x14ac:dyDescent="0.15">
      <c r="B43" s="1"/>
      <c r="C43" s="72" t="s">
        <v>75</v>
      </c>
      <c r="D43" s="73"/>
      <c r="E43" s="74" t="s">
        <v>76</v>
      </c>
      <c r="F43" s="381"/>
      <c r="G43" s="381"/>
      <c r="H43" s="384"/>
      <c r="I43" s="385"/>
      <c r="J43" s="1"/>
      <c r="K43" s="1"/>
      <c r="L43" s="1"/>
      <c r="Q43" s="9"/>
      <c r="R43" s="137"/>
      <c r="S43" s="208">
        <f>D43</f>
        <v>0</v>
      </c>
      <c r="T43" s="208"/>
      <c r="U43" s="208"/>
      <c r="V43" s="208"/>
      <c r="W43" s="209"/>
      <c r="X43" s="214"/>
      <c r="Y43" s="215"/>
      <c r="Z43" s="216"/>
      <c r="AA43" s="217"/>
      <c r="AB43" s="215"/>
      <c r="AC43" s="216"/>
      <c r="AD43" s="217"/>
      <c r="AE43" s="215"/>
      <c r="AF43" s="224"/>
      <c r="AG43" s="213"/>
      <c r="AH43" s="204"/>
      <c r="AI43" s="202"/>
      <c r="AJ43" s="203"/>
      <c r="AK43" s="204"/>
      <c r="AL43" s="202"/>
      <c r="AM43" s="210"/>
      <c r="AN43" s="211"/>
      <c r="AO43" s="212"/>
      <c r="AP43" s="213"/>
      <c r="AQ43" s="204"/>
      <c r="AR43" s="202"/>
      <c r="AS43" s="203"/>
      <c r="AT43" s="204"/>
      <c r="AU43" s="202"/>
      <c r="AV43" s="203"/>
      <c r="AW43" s="204"/>
      <c r="AX43" s="205"/>
      <c r="AY43" s="167"/>
      <c r="AZ43" s="164"/>
      <c r="BA43" s="163"/>
      <c r="BB43" s="164"/>
      <c r="BC43" s="167"/>
      <c r="BD43" s="168"/>
      <c r="BE43" s="41" t="s">
        <v>77</v>
      </c>
      <c r="BF43" s="9"/>
      <c r="BG43" s="75" t="s">
        <v>76</v>
      </c>
    </row>
    <row r="44" spans="1:59" ht="12.75" customHeight="1" x14ac:dyDescent="0.15">
      <c r="B44" s="1"/>
      <c r="C44" s="56"/>
      <c r="D44" s="76" t="s">
        <v>78</v>
      </c>
      <c r="E44" s="57"/>
      <c r="F44" s="388">
        <f>F38-F40+F42</f>
        <v>0</v>
      </c>
      <c r="G44" s="388">
        <f>G38-G40+G42</f>
        <v>0</v>
      </c>
      <c r="H44" s="382">
        <f>F44+G44</f>
        <v>0</v>
      </c>
      <c r="I44" s="383"/>
      <c r="J44" s="1"/>
      <c r="K44" s="1"/>
      <c r="L44" s="1"/>
      <c r="Q44" s="9"/>
      <c r="R44" s="180" t="s">
        <v>79</v>
      </c>
      <c r="S44" s="181" t="s">
        <v>122</v>
      </c>
      <c r="T44" s="181"/>
      <c r="U44" s="182"/>
      <c r="V44" s="182"/>
      <c r="W44" s="183"/>
      <c r="X44" s="192" t="str">
        <f>IF($F44&gt;=100000000,ROUNDDOWN($F44/100000000,0),"")</f>
        <v/>
      </c>
      <c r="Y44" s="186" t="str">
        <f>RIGHT(IF($F44&gt;=10000000,ROUNDDOWN($F44/10000000,0),""),1)</f>
        <v/>
      </c>
      <c r="Z44" s="184" t="str">
        <f>RIGHT(IF($F44&gt;=1000000,ROUNDDOWN($F44/1000000,0),""),1)</f>
        <v/>
      </c>
      <c r="AA44" s="185" t="str">
        <f>RIGHT(IF($F44&gt;=100000,ROUNDDOWN($F44/100000,0),""),1)</f>
        <v/>
      </c>
      <c r="AB44" s="193" t="str">
        <f>RIGHT(IF($F44&gt;=10000,ROUNDDOWN($F44/10000,0),""),1)</f>
        <v/>
      </c>
      <c r="AC44" s="184" t="str">
        <f>RIGHT(IF($F44&gt;=1000,ROUNDDOWN($F44/1000,0),""),1)</f>
        <v/>
      </c>
      <c r="AD44" s="185" t="str">
        <f>RIGHT(IF($F44&gt;=100,ROUNDDOWN($F44/100,0),""),1)</f>
        <v/>
      </c>
      <c r="AE44" s="186" t="str">
        <f>RIGHT(IF(F44&gt;=10,ROUNDDOWN(F44/10,0),""),1)</f>
        <v/>
      </c>
      <c r="AF44" s="223" t="str">
        <f>IF(F44&gt;0,RIGHT(F44,1),"")</f>
        <v/>
      </c>
      <c r="AG44" s="192" t="str">
        <f>IF($G44&gt;=100000000,ROUNDDOWN($G44/100000000,0),"")</f>
        <v/>
      </c>
      <c r="AH44" s="186" t="str">
        <f>RIGHT(IF(G44&gt;=10000000,ROUNDDOWN(G44/10000000,0),""),1)</f>
        <v/>
      </c>
      <c r="AI44" s="184" t="str">
        <f>RIGHT(IF(G44&gt;=1000000,ROUNDDOWN(G44/1000000,0),""),1)</f>
        <v/>
      </c>
      <c r="AJ44" s="185" t="str">
        <f>RIGHT(IF(G44&gt;=100000,ROUNDDOWN(G44/100000,0),""),1)</f>
        <v/>
      </c>
      <c r="AK44" s="186" t="str">
        <f>RIGHT(IF(G44&gt;=10000,ROUNDDOWN(G44/10000,0),""),1)</f>
        <v/>
      </c>
      <c r="AL44" s="184" t="str">
        <f>RIGHT(IF(G44&gt;=1000,ROUNDDOWN(G44/1000,0),""),1)</f>
        <v/>
      </c>
      <c r="AM44" s="194" t="str">
        <f>RIGHT(IF(G44&gt;=100,ROUNDDOWN(G44/100,0),""),1)</f>
        <v/>
      </c>
      <c r="AN44" s="196" t="str">
        <f>RIGHT(IF(G44&gt;=10,ROUNDDOWN(G44/10,0),""),1)</f>
        <v/>
      </c>
      <c r="AO44" s="198" t="str">
        <f>IF(G44&gt;0,RIGHT(G44,1),"")</f>
        <v/>
      </c>
      <c r="AP44" s="192" t="str">
        <f>IF(H44&gt;=100000000,ROUNDDOWN(H44/100000000,0),"")</f>
        <v/>
      </c>
      <c r="AQ44" s="186" t="str">
        <f>RIGHT(IF(H44&gt;=10000000,ROUNDDOWN(H44/10000000,0),""),1)</f>
        <v/>
      </c>
      <c r="AR44" s="184" t="str">
        <f>RIGHT(IF(H44&gt;=1000000,ROUNDDOWN(H44/1000000,0),""),1)</f>
        <v/>
      </c>
      <c r="AS44" s="185" t="str">
        <f>RIGHT(IF(H44&gt;=100000,ROUNDDOWN(H44/100000,0),""),1)</f>
        <v/>
      </c>
      <c r="AT44" s="186" t="str">
        <f>RIGHT(IF(H44&gt;=10000,ROUNDDOWN(H44/10000,0),""),1)</f>
        <v/>
      </c>
      <c r="AU44" s="184" t="str">
        <f>RIGHT(IF(H44&gt;=1000,ROUNDDOWN(H44/1000,0),""),1)</f>
        <v/>
      </c>
      <c r="AV44" s="185" t="str">
        <f>RIGHT(IF(H44&gt;=100,ROUNDDOWN(H44/100,0),""),1)</f>
        <v/>
      </c>
      <c r="AW44" s="186" t="str">
        <f>RIGHT(IF(H44&gt;=10,ROUNDDOWN(H44/10,0),""),1)</f>
        <v/>
      </c>
      <c r="AX44" s="187" t="str">
        <f>IF(H44&gt;0,RIGHT(H44,1),"")</f>
        <v/>
      </c>
      <c r="AY44" s="171"/>
      <c r="AZ44" s="189"/>
      <c r="BA44" s="188"/>
      <c r="BB44" s="189"/>
      <c r="BC44" s="171"/>
      <c r="BD44" s="172"/>
      <c r="BE44" s="9"/>
      <c r="BF44" s="9"/>
      <c r="BG44" s="14"/>
    </row>
    <row r="45" spans="1:59" ht="12.75" customHeight="1" x14ac:dyDescent="0.15">
      <c r="B45" s="1"/>
      <c r="C45" s="61"/>
      <c r="D45" s="77" t="s">
        <v>80</v>
      </c>
      <c r="E45" s="78"/>
      <c r="F45" s="389"/>
      <c r="G45" s="389"/>
      <c r="H45" s="384"/>
      <c r="I45" s="385"/>
      <c r="J45" s="1"/>
      <c r="K45" s="1"/>
      <c r="L45" s="1"/>
      <c r="Q45" s="9"/>
      <c r="R45" s="138"/>
      <c r="S45" s="144" t="s">
        <v>80</v>
      </c>
      <c r="T45" s="144"/>
      <c r="U45" s="190"/>
      <c r="V45" s="190"/>
      <c r="W45" s="191"/>
      <c r="X45" s="177"/>
      <c r="Y45" s="160"/>
      <c r="Z45" s="156"/>
      <c r="AA45" s="158"/>
      <c r="AB45" s="160"/>
      <c r="AC45" s="156"/>
      <c r="AD45" s="158"/>
      <c r="AE45" s="160"/>
      <c r="AF45" s="179"/>
      <c r="AG45" s="177"/>
      <c r="AH45" s="160"/>
      <c r="AI45" s="156"/>
      <c r="AJ45" s="158"/>
      <c r="AK45" s="160"/>
      <c r="AL45" s="156"/>
      <c r="AM45" s="195"/>
      <c r="AN45" s="197"/>
      <c r="AO45" s="199"/>
      <c r="AP45" s="177"/>
      <c r="AQ45" s="160"/>
      <c r="AR45" s="156"/>
      <c r="AS45" s="158"/>
      <c r="AT45" s="160"/>
      <c r="AU45" s="156"/>
      <c r="AV45" s="158"/>
      <c r="AW45" s="160"/>
      <c r="AX45" s="162"/>
      <c r="AY45" s="169"/>
      <c r="AZ45" s="166"/>
      <c r="BA45" s="165"/>
      <c r="BB45" s="166"/>
      <c r="BC45" s="169"/>
      <c r="BD45" s="170"/>
      <c r="BE45" s="44"/>
      <c r="BF45" s="44"/>
      <c r="BG45" s="45"/>
    </row>
    <row r="46" spans="1:59" ht="24" customHeight="1" x14ac:dyDescent="0.15">
      <c r="A46" s="79">
        <f>IF(F38+F42&gt;F36,1,2)</f>
        <v>2</v>
      </c>
      <c r="B46" s="1"/>
      <c r="C46" s="80"/>
      <c r="D46" s="81"/>
      <c r="E46" s="82"/>
      <c r="F46" s="83" t="str">
        <f>IF(F36=0,"",CHOOSE(A46,"契約金額を超えています。",""))</f>
        <v/>
      </c>
      <c r="G46" s="83" t="str">
        <f>IF(G36=0,"",CHOOSE(A47,"変更契約金額を超えています。",""))</f>
        <v/>
      </c>
      <c r="H46" s="82"/>
      <c r="I46" s="84" t="str">
        <f>IF(H36=0,"",CHOOSE(A48,"契約金額を超えています。",""))</f>
        <v/>
      </c>
      <c r="J46" s="1"/>
      <c r="K46" s="1"/>
      <c r="L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149"/>
      <c r="AZ46" s="148"/>
      <c r="BA46" s="147"/>
      <c r="BB46" s="148"/>
      <c r="BC46" s="133"/>
      <c r="BD46" s="149"/>
      <c r="BE46" s="150" t="s">
        <v>81</v>
      </c>
      <c r="BF46" s="151"/>
      <c r="BG46" s="151"/>
    </row>
    <row r="47" spans="1:59" ht="12.95" customHeight="1" x14ac:dyDescent="0.15">
      <c r="A47" s="79">
        <f>IF(G38+G42&gt;G36,1,2)</f>
        <v>2</v>
      </c>
      <c r="B47" s="1"/>
      <c r="C47" s="63"/>
      <c r="D47" s="64" t="s">
        <v>82</v>
      </c>
      <c r="E47" s="65"/>
      <c r="F47" s="388">
        <f>F36-F40-F44</f>
        <v>0</v>
      </c>
      <c r="G47" s="388">
        <f>G36-G40-G44</f>
        <v>0</v>
      </c>
      <c r="H47" s="382">
        <f>F47+G47</f>
        <v>0</v>
      </c>
      <c r="I47" s="383"/>
      <c r="J47" s="1"/>
      <c r="K47" s="1"/>
      <c r="L47" s="1"/>
      <c r="Q47" s="9"/>
      <c r="R47" s="152" t="s">
        <v>83</v>
      </c>
      <c r="S47" s="153" t="s">
        <v>84</v>
      </c>
      <c r="T47" s="153"/>
      <c r="U47" s="153"/>
      <c r="V47" s="153"/>
      <c r="W47" s="154"/>
      <c r="X47" s="176" t="str">
        <f>IF($F47&gt;=100000000,ROUNDDOWN($F47/100000000,0),"")</f>
        <v/>
      </c>
      <c r="Y47" s="159" t="str">
        <f>RIGHT(IF($F47&gt;=10000000,ROUNDDOWN($F47/10000000,0),""),1)</f>
        <v/>
      </c>
      <c r="Z47" s="155" t="str">
        <f>RIGHT(IF($F47&gt;=1000000,ROUNDDOWN($F47/1000000,0),""),1)</f>
        <v/>
      </c>
      <c r="AA47" s="157" t="str">
        <f>RIGHT(IF($F47&gt;=100000,ROUNDDOWN($F47/100000,0),""),1)</f>
        <v/>
      </c>
      <c r="AB47" s="159" t="str">
        <f>RIGHT(IF($F47&gt;=10000,ROUNDDOWN($F47/10000,0),""),1)</f>
        <v/>
      </c>
      <c r="AC47" s="155" t="str">
        <f>RIGHT(IF($F47&gt;=1000,ROUNDDOWN($F47/1000,0),""),1)</f>
        <v/>
      </c>
      <c r="AD47" s="157" t="str">
        <f>RIGHT(IF($F47&gt;=100,ROUNDDOWN($F47/100,0),""),1)</f>
        <v/>
      </c>
      <c r="AE47" s="159" t="str">
        <f>RIGHT(IF(F47&gt;=10,ROUNDDOWN(F47/10,0),""),1)</f>
        <v/>
      </c>
      <c r="AF47" s="178" t="str">
        <f>IF(F47&gt;0,RIGHT(F47,1),"")</f>
        <v/>
      </c>
      <c r="AG47" s="176" t="str">
        <f>IF($G47&gt;=100000000,ROUNDDOWN($G47/100000000,0),"")</f>
        <v/>
      </c>
      <c r="AH47" s="159" t="str">
        <f>RIGHT(IF(G47&gt;=10000000,ROUNDDOWN(G47/10000000,0),""),1)</f>
        <v/>
      </c>
      <c r="AI47" s="155" t="str">
        <f>RIGHT(IF(G47&gt;=1000000,ROUNDDOWN(G47/1000000,0),""),1)</f>
        <v/>
      </c>
      <c r="AJ47" s="157" t="str">
        <f>RIGHT(IF(G47&gt;=100000,ROUNDDOWN(G47/100000,0),""),1)</f>
        <v/>
      </c>
      <c r="AK47" s="159" t="str">
        <f>RIGHT(IF(G47&gt;=10000,ROUNDDOWN(G47/10000,0),""),1)</f>
        <v/>
      </c>
      <c r="AL47" s="155" t="str">
        <f>RIGHT(IF(G47&gt;=1000,ROUNDDOWN(G47/1000,0),""),1)</f>
        <v/>
      </c>
      <c r="AM47" s="317" t="str">
        <f>RIGHT(IF(G47&gt;=100,ROUNDDOWN(G47/100,0),""),1)</f>
        <v/>
      </c>
      <c r="AN47" s="318" t="str">
        <f>RIGHT(IF(G47&gt;=10,ROUNDDOWN(G47/10,0),""),1)</f>
        <v/>
      </c>
      <c r="AO47" s="319" t="str">
        <f>IF(G47&gt;0,RIGHT(G47,1),"")</f>
        <v/>
      </c>
      <c r="AP47" s="176" t="str">
        <f>IF(H47&gt;=100000000,ROUNDDOWN(H47/100000000,0),"")</f>
        <v/>
      </c>
      <c r="AQ47" s="159" t="str">
        <f>RIGHT(IF(H47&gt;=10000000,ROUNDDOWN(H47/10000000,0),""),1)</f>
        <v/>
      </c>
      <c r="AR47" s="155" t="str">
        <f>RIGHT(IF(H47&gt;=1000000,ROUNDDOWN(H47/1000000,0),""),1)</f>
        <v/>
      </c>
      <c r="AS47" s="157" t="str">
        <f>RIGHT(IF(H47&gt;=100000,ROUNDDOWN(H47/100000,0),""),1)</f>
        <v/>
      </c>
      <c r="AT47" s="159" t="str">
        <f>RIGHT(IF(H47&gt;=10000,ROUNDDOWN(H47/10000,0),""),1)</f>
        <v/>
      </c>
      <c r="AU47" s="155" t="str">
        <f>RIGHT(IF(H47&gt;=1000,ROUNDDOWN(H47/1000,0),""),1)</f>
        <v/>
      </c>
      <c r="AV47" s="157" t="str">
        <f>RIGHT(IF(H47&gt;=100,ROUNDDOWN(H47/100,0),""),1)</f>
        <v/>
      </c>
      <c r="AW47" s="159" t="str">
        <f>RIGHT(IF(H47&gt;=10,ROUNDDOWN(H47/10,0),""),1)</f>
        <v/>
      </c>
      <c r="AX47" s="161" t="str">
        <f>IF(H47&gt;0,RIGHT(H47,1),"")</f>
        <v/>
      </c>
      <c r="AY47" s="167"/>
      <c r="AZ47" s="164"/>
      <c r="BA47" s="163"/>
      <c r="BB47" s="164"/>
      <c r="BC47" s="167"/>
      <c r="BD47" s="168"/>
      <c r="BE47" s="171"/>
      <c r="BF47" s="171"/>
      <c r="BG47" s="172"/>
    </row>
    <row r="48" spans="1:59" ht="12.95" customHeight="1" x14ac:dyDescent="0.15">
      <c r="A48" s="79">
        <f>IF(A46=2,IF(A47=1,1,2),1)</f>
        <v>2</v>
      </c>
      <c r="B48" s="1"/>
      <c r="C48" s="66"/>
      <c r="D48" s="70" t="s">
        <v>85</v>
      </c>
      <c r="E48" s="74"/>
      <c r="F48" s="389"/>
      <c r="G48" s="389"/>
      <c r="H48" s="384"/>
      <c r="I48" s="385"/>
      <c r="J48" s="1"/>
      <c r="K48" s="1"/>
      <c r="L48" s="1"/>
      <c r="Q48" s="9"/>
      <c r="R48" s="138"/>
      <c r="S48" s="173" t="s">
        <v>85</v>
      </c>
      <c r="T48" s="173"/>
      <c r="U48" s="174"/>
      <c r="V48" s="174"/>
      <c r="W48" s="175"/>
      <c r="X48" s="177"/>
      <c r="Y48" s="160"/>
      <c r="Z48" s="156"/>
      <c r="AA48" s="158"/>
      <c r="AB48" s="160"/>
      <c r="AC48" s="156"/>
      <c r="AD48" s="158"/>
      <c r="AE48" s="160"/>
      <c r="AF48" s="179"/>
      <c r="AG48" s="177"/>
      <c r="AH48" s="160"/>
      <c r="AI48" s="156"/>
      <c r="AJ48" s="158"/>
      <c r="AK48" s="160"/>
      <c r="AL48" s="156"/>
      <c r="AM48" s="195"/>
      <c r="AN48" s="197"/>
      <c r="AO48" s="199"/>
      <c r="AP48" s="177"/>
      <c r="AQ48" s="160"/>
      <c r="AR48" s="156"/>
      <c r="AS48" s="158"/>
      <c r="AT48" s="160"/>
      <c r="AU48" s="156"/>
      <c r="AV48" s="158"/>
      <c r="AW48" s="160"/>
      <c r="AX48" s="162"/>
      <c r="AY48" s="169"/>
      <c r="AZ48" s="166"/>
      <c r="BA48" s="165"/>
      <c r="BB48" s="166"/>
      <c r="BC48" s="169"/>
      <c r="BD48" s="170"/>
      <c r="BE48" s="169"/>
      <c r="BF48" s="169"/>
      <c r="BG48" s="170"/>
    </row>
    <row r="49" spans="2:59" ht="10.5" customHeight="1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2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2:59" ht="12.75" customHeight="1" x14ac:dyDescent="0.15">
      <c r="B50" s="1"/>
      <c r="C50" s="63"/>
      <c r="D50" s="64" t="s">
        <v>86</v>
      </c>
      <c r="E50" s="65"/>
      <c r="F50" s="1" t="s">
        <v>87</v>
      </c>
      <c r="G50" s="1" t="s">
        <v>88</v>
      </c>
      <c r="H50" s="1"/>
      <c r="I50" s="1"/>
      <c r="J50" s="1"/>
      <c r="K50" s="1"/>
      <c r="L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9"/>
      <c r="AE50" s="9"/>
      <c r="AF50" s="24"/>
      <c r="AG50" s="152" t="s">
        <v>89</v>
      </c>
      <c r="AH50" s="85"/>
      <c r="AI50" s="308" t="s">
        <v>90</v>
      </c>
      <c r="AJ50" s="309"/>
      <c r="AK50" s="309"/>
      <c r="AL50" s="309"/>
      <c r="AM50" s="309"/>
      <c r="AN50" s="309"/>
      <c r="AO50" s="310"/>
      <c r="AP50" s="312" t="str">
        <f>IF(H51&gt;=100000000,ROUNDDOWN(H51/100000000,0),"")</f>
        <v/>
      </c>
      <c r="AQ50" s="126" t="str">
        <f>RIGHT(IF(H51&gt;=10000000,ROUNDDOWN(H51/10000000,0),""),1)</f>
        <v/>
      </c>
      <c r="AR50" s="311" t="str">
        <f>RIGHT(IF(H51&gt;=1000000,ROUNDDOWN(H51/1000000,0),""),1)</f>
        <v/>
      </c>
      <c r="AS50" s="124" t="str">
        <f>RIGHT(IF(H51&gt;=100000,ROUNDDOWN(H51/100000,0),""),1)</f>
        <v/>
      </c>
      <c r="AT50" s="126" t="str">
        <f>RIGHT(IF(H51&gt;=10000,ROUNDDOWN(H51/10000,0),""),1)</f>
        <v/>
      </c>
      <c r="AU50" s="311" t="str">
        <f>RIGHT(IF(H51&gt;=1000,ROUNDDOWN(H51/1000,0),""),1)</f>
        <v/>
      </c>
      <c r="AV50" s="124" t="str">
        <f>RIGHT(IF(H51&gt;=100,ROUNDDOWN(H51/100,0),""),1)</f>
        <v/>
      </c>
      <c r="AW50" s="126" t="str">
        <f>RIGHT(IF(H51&gt;=10,ROUNDDOWN(H51/10,0),""),1)</f>
        <v/>
      </c>
      <c r="AX50" s="128" t="str">
        <f>IF(H51&gt;0,RIGHT(H51,1),"")</f>
        <v/>
      </c>
      <c r="AY50" s="302"/>
      <c r="AZ50" s="132"/>
      <c r="BA50" s="130"/>
      <c r="BB50" s="131"/>
      <c r="BC50" s="132"/>
      <c r="BD50" s="133"/>
      <c r="BE50" s="9"/>
      <c r="BF50" s="2"/>
      <c r="BG50" s="2"/>
    </row>
    <row r="51" spans="2:59" ht="12.75" customHeight="1" x14ac:dyDescent="0.15">
      <c r="B51" s="1"/>
      <c r="C51" s="86" t="s">
        <v>91</v>
      </c>
      <c r="D51" s="87">
        <v>8</v>
      </c>
      <c r="E51" s="88"/>
      <c r="F51" s="357"/>
      <c r="G51" s="390">
        <f>ROUND(H44*D51/100,0)</f>
        <v>0</v>
      </c>
      <c r="H51" s="392">
        <f>IF(F51&gt;0,F51,G51)</f>
        <v>0</v>
      </c>
      <c r="I51" s="393"/>
      <c r="J51" s="1"/>
      <c r="K51" s="1"/>
      <c r="L51" s="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9"/>
      <c r="AE51" s="9"/>
      <c r="AF51" s="24"/>
      <c r="AG51" s="307"/>
      <c r="AH51" s="89"/>
      <c r="AI51" s="134" t="s">
        <v>92</v>
      </c>
      <c r="AJ51" s="135"/>
      <c r="AK51" s="135"/>
      <c r="AL51" s="135"/>
      <c r="AM51" s="135"/>
      <c r="AN51" s="135"/>
      <c r="AO51" s="136"/>
      <c r="AP51" s="303"/>
      <c r="AQ51" s="127"/>
      <c r="AR51" s="141"/>
      <c r="AS51" s="125"/>
      <c r="AT51" s="127"/>
      <c r="AU51" s="141"/>
      <c r="AV51" s="125"/>
      <c r="AW51" s="127"/>
      <c r="AX51" s="129"/>
      <c r="AY51" s="302"/>
      <c r="AZ51" s="132"/>
      <c r="BA51" s="130"/>
      <c r="BB51" s="131"/>
      <c r="BC51" s="132"/>
      <c r="BD51" s="133"/>
      <c r="BE51" s="9"/>
      <c r="BF51" s="2"/>
      <c r="BG51" s="2"/>
    </row>
    <row r="52" spans="2:59" ht="12.75" customHeight="1" x14ac:dyDescent="0.15">
      <c r="B52" s="1"/>
      <c r="C52" s="66"/>
      <c r="D52" s="70" t="s">
        <v>93</v>
      </c>
      <c r="E52" s="74"/>
      <c r="F52" s="358"/>
      <c r="G52" s="391"/>
      <c r="H52" s="394"/>
      <c r="I52" s="395"/>
      <c r="J52" s="1"/>
      <c r="K52" s="1"/>
      <c r="L52" s="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9"/>
      <c r="AE52" s="9"/>
      <c r="AF52" s="24"/>
      <c r="AG52" s="137" t="s">
        <v>94</v>
      </c>
      <c r="AH52" s="24"/>
      <c r="AI52" s="139" t="s">
        <v>95</v>
      </c>
      <c r="AJ52" s="139"/>
      <c r="AK52" s="139"/>
      <c r="AL52" s="139"/>
      <c r="AM52" s="139"/>
      <c r="AN52" s="139"/>
      <c r="AO52" s="140"/>
      <c r="AP52" s="303" t="str">
        <f>IF(H53&gt;=100000000,ROUNDDOWN(H53/100000000,0),"")</f>
        <v/>
      </c>
      <c r="AQ52" s="127" t="str">
        <f>RIGHT(IF(H53&gt;=10000000,ROUNDDOWN(H53/10000000,0),""),1)</f>
        <v/>
      </c>
      <c r="AR52" s="141" t="str">
        <f>RIGHT(IF(H53&gt;=1000000,ROUNDDOWN(H53/1000000,0),""),1)</f>
        <v/>
      </c>
      <c r="AS52" s="125" t="str">
        <f>RIGHT(IF(H53&gt;=100000,ROUNDDOWN(H53/100000,0),""),1)</f>
        <v/>
      </c>
      <c r="AT52" s="127" t="str">
        <f>RIGHT(IF(H53&gt;=10000,ROUNDDOWN(H53/10000,0),""),1)</f>
        <v/>
      </c>
      <c r="AU52" s="141" t="str">
        <f>RIGHT(IF(H53&gt;=1000,ROUNDDOWN(H53/1000,0),""),1)</f>
        <v/>
      </c>
      <c r="AV52" s="125" t="str">
        <f>RIGHT(IF(H53&gt;=100,ROUNDDOWN(H53/100,0),""),1)</f>
        <v/>
      </c>
      <c r="AW52" s="127" t="str">
        <f>RIGHT(IF(H53&gt;=10,ROUNDDOWN(H53/10,0),""),1)</f>
        <v/>
      </c>
      <c r="AX52" s="129" t="str">
        <f>IF(H53&gt;0,RIGHT(H53,1),"")</f>
        <v/>
      </c>
      <c r="AY52" s="306"/>
      <c r="AZ52" s="169"/>
      <c r="BA52" s="130"/>
      <c r="BB52" s="131"/>
      <c r="BC52" s="169"/>
      <c r="BD52" s="170"/>
      <c r="BE52" s="9"/>
      <c r="BF52" s="2"/>
      <c r="BG52" s="2"/>
    </row>
    <row r="53" spans="2:59" ht="12.75" customHeight="1" x14ac:dyDescent="0.15">
      <c r="B53" s="1"/>
      <c r="C53" s="63"/>
      <c r="D53" s="64" t="s">
        <v>96</v>
      </c>
      <c r="E53" s="64"/>
      <c r="F53" s="91"/>
      <c r="G53" s="92"/>
      <c r="H53" s="382">
        <f>H44+H51</f>
        <v>0</v>
      </c>
      <c r="I53" s="383"/>
      <c r="J53" s="1"/>
      <c r="K53" s="1"/>
      <c r="L53" s="1"/>
      <c r="Q53" s="2"/>
      <c r="R53" s="2" t="s">
        <v>97</v>
      </c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9"/>
      <c r="AE53" s="9"/>
      <c r="AF53" s="24"/>
      <c r="AG53" s="138"/>
      <c r="AH53" s="93"/>
      <c r="AI53" s="144" t="s">
        <v>98</v>
      </c>
      <c r="AJ53" s="145"/>
      <c r="AK53" s="145"/>
      <c r="AL53" s="145"/>
      <c r="AM53" s="145"/>
      <c r="AN53" s="145"/>
      <c r="AO53" s="146"/>
      <c r="AP53" s="304"/>
      <c r="AQ53" s="305"/>
      <c r="AR53" s="142"/>
      <c r="AS53" s="143"/>
      <c r="AT53" s="305"/>
      <c r="AU53" s="142"/>
      <c r="AV53" s="143"/>
      <c r="AW53" s="305"/>
      <c r="AX53" s="314"/>
      <c r="AY53" s="302"/>
      <c r="AZ53" s="132"/>
      <c r="BA53" s="315"/>
      <c r="BB53" s="316"/>
      <c r="BC53" s="132"/>
      <c r="BD53" s="133"/>
      <c r="BE53" s="9"/>
      <c r="BF53" s="2"/>
      <c r="BG53" s="2"/>
    </row>
    <row r="54" spans="2:59" x14ac:dyDescent="0.15">
      <c r="B54" s="1"/>
      <c r="C54" s="66"/>
      <c r="D54" s="70" t="s">
        <v>99</v>
      </c>
      <c r="E54" s="70"/>
      <c r="F54" s="25"/>
      <c r="G54" s="95"/>
      <c r="H54" s="384"/>
      <c r="I54" s="385"/>
      <c r="J54" s="1"/>
      <c r="K54" s="1"/>
      <c r="L54" s="1"/>
      <c r="Q54" s="2"/>
      <c r="R54" s="2" t="s">
        <v>100</v>
      </c>
      <c r="S54" s="2"/>
      <c r="T54" s="2"/>
      <c r="U54" s="313">
        <f>IF(E57="","",E57)</f>
        <v>50</v>
      </c>
      <c r="V54" s="313"/>
      <c r="W54" s="2" t="s">
        <v>101</v>
      </c>
      <c r="X54" s="2"/>
      <c r="Y54" s="2"/>
      <c r="Z54" s="96" t="s">
        <v>102</v>
      </c>
      <c r="AA54" s="313">
        <f>IF(E57="","",E58)</f>
        <v>50</v>
      </c>
      <c r="AB54" s="313"/>
      <c r="AC54" s="2" t="s">
        <v>101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2:59" ht="5.25" customHeight="1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2:59" ht="15" customHeight="1" x14ac:dyDescent="0.15">
      <c r="B56" s="1"/>
      <c r="C56" s="1" t="s">
        <v>103</v>
      </c>
      <c r="D56" s="1"/>
      <c r="E56" s="1"/>
      <c r="F56" s="1"/>
      <c r="G56" s="1"/>
      <c r="H56" s="1"/>
      <c r="I56" s="1"/>
      <c r="J56" s="1"/>
      <c r="K56" s="1"/>
      <c r="L56" s="1"/>
      <c r="Q56" s="2"/>
      <c r="R56" s="298" t="s">
        <v>104</v>
      </c>
      <c r="S56" s="299"/>
      <c r="T56" s="299"/>
      <c r="U56" s="299"/>
      <c r="V56" s="299"/>
      <c r="W56" s="299"/>
      <c r="X56" s="299"/>
      <c r="Y56" s="299"/>
      <c r="Z56" s="299"/>
      <c r="AA56" s="300"/>
      <c r="AB56" s="300"/>
      <c r="AC56" s="301"/>
      <c r="AD56" s="24"/>
      <c r="AE56" s="24"/>
      <c r="AF56" s="298" t="s">
        <v>105</v>
      </c>
      <c r="AG56" s="299"/>
      <c r="AH56" s="299"/>
      <c r="AI56" s="299"/>
      <c r="AJ56" s="299"/>
      <c r="AK56" s="299"/>
      <c r="AL56" s="299"/>
      <c r="AM56" s="299"/>
      <c r="AN56" s="299"/>
      <c r="AO56" s="299"/>
      <c r="AP56" s="300"/>
      <c r="AQ56" s="300"/>
      <c r="AR56" s="301"/>
      <c r="AS56" s="2"/>
      <c r="AT56" s="2"/>
      <c r="AU56" s="2"/>
      <c r="AV56" s="2"/>
      <c r="AW56" s="2"/>
      <c r="AX56" s="2"/>
      <c r="AY56" s="2"/>
      <c r="AZ56" s="2"/>
      <c r="BA56" s="2"/>
      <c r="BB56" s="121" t="s">
        <v>106</v>
      </c>
      <c r="BC56" s="122"/>
      <c r="BD56" s="122"/>
      <c r="BE56" s="109"/>
      <c r="BF56" s="110"/>
      <c r="BG56" s="111"/>
    </row>
    <row r="57" spans="2:59" x14ac:dyDescent="0.15">
      <c r="B57" s="1"/>
      <c r="C57" s="1"/>
      <c r="D57" s="1" t="s">
        <v>100</v>
      </c>
      <c r="E57" s="97">
        <v>50</v>
      </c>
      <c r="F57" s="1" t="s">
        <v>107</v>
      </c>
      <c r="G57" s="1"/>
      <c r="H57" s="1"/>
      <c r="I57" s="1"/>
      <c r="J57" s="1"/>
      <c r="K57" s="1"/>
      <c r="L57" s="1"/>
      <c r="Q57" s="2"/>
      <c r="R57" s="112" t="str">
        <f>IF(C60="","",C60)</f>
        <v/>
      </c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4"/>
      <c r="AD57" s="8"/>
      <c r="AE57" s="8"/>
      <c r="AF57" s="112" t="str">
        <f>IF(F60="","",F60)</f>
        <v/>
      </c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2"/>
      <c r="AT57" s="2"/>
      <c r="AU57" s="2"/>
      <c r="AV57" s="2"/>
      <c r="AW57" s="2"/>
      <c r="AX57" s="2"/>
      <c r="AY57" s="2"/>
      <c r="AZ57" s="2"/>
      <c r="BA57" s="2"/>
      <c r="BB57" s="121"/>
      <c r="BC57" s="122"/>
      <c r="BD57" s="122"/>
      <c r="BE57" s="121"/>
      <c r="BF57" s="122"/>
      <c r="BG57" s="123"/>
    </row>
    <row r="58" spans="2:59" x14ac:dyDescent="0.15">
      <c r="B58" s="1"/>
      <c r="C58" s="1"/>
      <c r="D58" s="1" t="s">
        <v>108</v>
      </c>
      <c r="E58" s="98">
        <f>100-E57</f>
        <v>50</v>
      </c>
      <c r="F58" s="1" t="s">
        <v>76</v>
      </c>
      <c r="G58" s="1"/>
      <c r="H58" s="1"/>
      <c r="I58" s="1"/>
      <c r="J58" s="1"/>
      <c r="K58" s="1"/>
      <c r="L58" s="1"/>
      <c r="Q58" s="2"/>
      <c r="R58" s="115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7"/>
      <c r="AD58" s="8"/>
      <c r="AE58" s="8"/>
      <c r="AF58" s="115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7"/>
      <c r="AS58" s="2"/>
      <c r="AT58" s="2"/>
      <c r="AU58" s="2"/>
      <c r="AV58" s="2"/>
      <c r="AW58" s="2"/>
      <c r="AX58" s="2"/>
      <c r="AY58" s="2"/>
      <c r="AZ58" s="2"/>
      <c r="BA58" s="2"/>
      <c r="BB58" s="121"/>
      <c r="BC58" s="122"/>
      <c r="BD58" s="122"/>
      <c r="BE58" s="121"/>
      <c r="BF58" s="122"/>
      <c r="BG58" s="123"/>
    </row>
    <row r="59" spans="2:59" x14ac:dyDescent="0.15">
      <c r="B59" s="1"/>
      <c r="C59" s="1" t="s">
        <v>109</v>
      </c>
      <c r="D59" s="1"/>
      <c r="E59" s="1"/>
      <c r="F59" s="1" t="s">
        <v>110</v>
      </c>
      <c r="G59" s="1"/>
      <c r="H59" s="1"/>
      <c r="I59" s="1"/>
      <c r="J59" s="1"/>
      <c r="K59" s="1"/>
      <c r="L59" s="1"/>
      <c r="Q59" s="2"/>
      <c r="R59" s="115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7"/>
      <c r="AD59" s="8"/>
      <c r="AE59" s="8"/>
      <c r="AF59" s="115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7"/>
      <c r="AS59" s="2"/>
      <c r="AT59" s="2"/>
      <c r="AU59" s="2"/>
      <c r="AV59" s="2"/>
      <c r="AW59" s="2"/>
      <c r="AX59" s="2"/>
      <c r="AY59" s="2"/>
      <c r="AZ59" s="2"/>
      <c r="BA59" s="2"/>
      <c r="BB59" s="121"/>
      <c r="BC59" s="122"/>
      <c r="BD59" s="122"/>
      <c r="BE59" s="121"/>
      <c r="BF59" s="122"/>
      <c r="BG59" s="123"/>
    </row>
    <row r="60" spans="2:59" ht="13.5" customHeight="1" x14ac:dyDescent="0.15">
      <c r="B60" s="1"/>
      <c r="C60" s="396"/>
      <c r="D60" s="397"/>
      <c r="E60" s="398"/>
      <c r="F60" s="405"/>
      <c r="G60" s="406"/>
      <c r="H60" s="407"/>
      <c r="I60" s="99"/>
      <c r="J60" s="100"/>
      <c r="K60" s="19"/>
      <c r="L60" s="1"/>
      <c r="Q60" s="2"/>
      <c r="R60" s="118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20"/>
      <c r="AD60" s="8"/>
      <c r="AE60" s="8"/>
      <c r="AF60" s="118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20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2:59" ht="15" customHeight="1" x14ac:dyDescent="0.15">
      <c r="B61" s="1"/>
      <c r="C61" s="399"/>
      <c r="D61" s="400"/>
      <c r="E61" s="401"/>
      <c r="F61" s="408"/>
      <c r="G61" s="409"/>
      <c r="H61" s="410"/>
      <c r="I61" s="99"/>
      <c r="J61" s="100"/>
      <c r="K61" s="19"/>
      <c r="L61" s="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107" t="s">
        <v>111</v>
      </c>
      <c r="AV61" s="107"/>
      <c r="AW61" s="107"/>
      <c r="AX61" s="107"/>
      <c r="AY61" s="107" t="s">
        <v>112</v>
      </c>
      <c r="AZ61" s="107"/>
      <c r="BA61" s="107"/>
      <c r="BB61" s="107" t="s">
        <v>113</v>
      </c>
      <c r="BC61" s="107"/>
      <c r="BD61" s="107"/>
      <c r="BE61" s="107" t="s">
        <v>114</v>
      </c>
      <c r="BF61" s="107"/>
      <c r="BG61" s="107"/>
    </row>
    <row r="62" spans="2:59" ht="16.5" customHeight="1" x14ac:dyDescent="0.15">
      <c r="B62" s="1"/>
      <c r="C62" s="399"/>
      <c r="D62" s="400"/>
      <c r="E62" s="401"/>
      <c r="F62" s="408"/>
      <c r="G62" s="409"/>
      <c r="H62" s="410"/>
      <c r="I62" s="99"/>
      <c r="J62" s="100"/>
      <c r="K62" s="19"/>
      <c r="L62" s="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</row>
    <row r="63" spans="2:59" x14ac:dyDescent="0.15">
      <c r="B63" s="1"/>
      <c r="C63" s="402"/>
      <c r="D63" s="403"/>
      <c r="E63" s="404"/>
      <c r="F63" s="411"/>
      <c r="G63" s="412"/>
      <c r="H63" s="413"/>
      <c r="I63" s="99"/>
      <c r="J63" s="100"/>
      <c r="K63" s="19"/>
      <c r="L63" s="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</row>
    <row r="64" spans="2:59" x14ac:dyDescent="0.15">
      <c r="B64" s="1"/>
      <c r="C64" s="101"/>
      <c r="D64" s="101"/>
      <c r="E64" s="101"/>
      <c r="F64" s="101"/>
      <c r="G64" s="102"/>
      <c r="H64" s="102"/>
      <c r="I64" s="103"/>
      <c r="J64" s="103"/>
      <c r="K64" s="103"/>
      <c r="L64" s="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</row>
    <row r="65" spans="2:59" x14ac:dyDescent="0.15">
      <c r="B65" s="1"/>
      <c r="C65" s="100"/>
      <c r="D65" s="100"/>
      <c r="E65" s="100"/>
      <c r="F65" s="100"/>
      <c r="G65" s="103"/>
      <c r="H65" s="103"/>
      <c r="I65" s="103"/>
      <c r="J65" s="103"/>
      <c r="K65" s="103"/>
      <c r="L65" s="1"/>
      <c r="Q65" s="2"/>
      <c r="R65" s="2" t="s">
        <v>115</v>
      </c>
      <c r="S65" s="2" t="s">
        <v>116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2:59" ht="3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2:59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Q67" s="2"/>
      <c r="R67" s="2">
        <v>1</v>
      </c>
      <c r="S67" s="2" t="s">
        <v>117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2:59" ht="3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2:59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Q69" s="2"/>
      <c r="R69" s="2">
        <v>2</v>
      </c>
      <c r="S69" s="2" t="s">
        <v>118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2:59" ht="3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2:59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Q71" s="2"/>
      <c r="R71" s="2">
        <v>3</v>
      </c>
      <c r="S71" s="2" t="s">
        <v>119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2:59" ht="3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2:59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Q73" s="2"/>
      <c r="R73" s="2">
        <v>4</v>
      </c>
      <c r="S73" s="2" t="s">
        <v>120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106" t="s">
        <v>126</v>
      </c>
    </row>
    <row r="74" spans="2:59" ht="3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2:59" ht="16.5" customHeight="1" x14ac:dyDescent="0.15"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108" t="s">
        <v>121</v>
      </c>
      <c r="BE75" s="108"/>
      <c r="BF75" s="108"/>
      <c r="BG75" s="108"/>
    </row>
    <row r="76" spans="2:59" ht="16.5" customHeight="1" x14ac:dyDescent="0.15"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2:59" ht="25.5" customHeight="1" thickBot="1" x14ac:dyDescent="0.2">
      <c r="Q77" s="2"/>
      <c r="R77" s="4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6"/>
      <c r="AE77" s="6"/>
      <c r="AF77" s="227" t="s">
        <v>127</v>
      </c>
      <c r="AG77" s="228"/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8"/>
      <c r="AS77" s="228"/>
      <c r="AT77" s="228"/>
      <c r="AU77" s="228"/>
      <c r="AV77" s="7"/>
      <c r="AW77" s="7"/>
      <c r="AX77" s="32"/>
      <c r="AY77" s="32"/>
      <c r="AZ77" s="32"/>
      <c r="BA77" s="32"/>
      <c r="BB77" s="32"/>
      <c r="BC77" s="32"/>
      <c r="BD77" s="32"/>
      <c r="BE77" s="32"/>
      <c r="BF77" s="32"/>
      <c r="BG77" s="2"/>
    </row>
    <row r="78" spans="2:59" ht="14.25" thickTop="1" x14ac:dyDescent="0.15"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2:59" x14ac:dyDescent="0.15">
      <c r="Q79" s="2"/>
      <c r="R79" s="344" t="s">
        <v>3</v>
      </c>
      <c r="S79" s="345"/>
      <c r="T79" s="346" t="s">
        <v>4</v>
      </c>
      <c r="U79" s="346"/>
      <c r="V79" s="346"/>
      <c r="W79" s="346"/>
      <c r="X79" s="346"/>
      <c r="Y79" s="346"/>
      <c r="Z79" s="346"/>
      <c r="AA79" s="346"/>
      <c r="AB79" s="346"/>
      <c r="AC79" s="167" t="s">
        <v>5</v>
      </c>
      <c r="AD79" s="167"/>
      <c r="AE79" s="8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29" t="str">
        <f>IF(AY5="","　　　年　　　月　　　日",AY5)</f>
        <v>　　　年　　　月　　　日</v>
      </c>
      <c r="AZ79" s="229"/>
      <c r="BA79" s="229"/>
      <c r="BB79" s="229"/>
      <c r="BC79" s="229"/>
      <c r="BD79" s="229"/>
      <c r="BE79" s="229"/>
      <c r="BF79" s="229"/>
      <c r="BG79" s="229"/>
    </row>
    <row r="80" spans="2:59" ht="14.25" thickBot="1" x14ac:dyDescent="0.2">
      <c r="Q80" s="2"/>
      <c r="R80" s="349" t="s">
        <v>6</v>
      </c>
      <c r="S80" s="349"/>
      <c r="T80" s="347"/>
      <c r="U80" s="347"/>
      <c r="V80" s="347"/>
      <c r="W80" s="347"/>
      <c r="X80" s="347"/>
      <c r="Y80" s="347"/>
      <c r="Z80" s="347"/>
      <c r="AA80" s="347"/>
      <c r="AB80" s="347"/>
      <c r="AC80" s="348"/>
      <c r="AD80" s="348"/>
      <c r="AE80" s="8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7:59" ht="5.25" customHeight="1" thickTop="1" x14ac:dyDescent="0.15"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7:59" ht="15" customHeight="1" x14ac:dyDescent="0.15">
      <c r="Q82" s="2"/>
      <c r="R82" s="2" t="s">
        <v>8</v>
      </c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7:59" ht="6.75" customHeight="1" x14ac:dyDescent="0.15"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9"/>
      <c r="AK83" s="9"/>
      <c r="AL83" s="10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2"/>
    </row>
    <row r="84" spans="17:59" ht="15" customHeight="1" x14ac:dyDescent="0.15">
      <c r="Q84" s="2"/>
      <c r="R84" s="2" t="s">
        <v>9</v>
      </c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9"/>
      <c r="AK84" s="9"/>
      <c r="AL84" s="13" t="s">
        <v>10</v>
      </c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14"/>
    </row>
    <row r="85" spans="17:59" ht="3" customHeight="1" x14ac:dyDescent="0.15"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9"/>
      <c r="AK85" s="9"/>
      <c r="AL85" s="13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14"/>
    </row>
    <row r="86" spans="17:59" ht="15" customHeight="1" x14ac:dyDescent="0.15">
      <c r="Q86" s="2"/>
      <c r="R86" s="2" t="s">
        <v>12</v>
      </c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9"/>
      <c r="AK86" s="9"/>
      <c r="AL86" s="233" t="s">
        <v>11</v>
      </c>
      <c r="AM86" s="206"/>
      <c r="AN86" s="206"/>
      <c r="AO86" s="206"/>
      <c r="AP86" s="230" t="str">
        <f>IF(AP12="","",AP12)</f>
        <v/>
      </c>
      <c r="AQ86" s="230"/>
      <c r="AR86" s="230"/>
      <c r="AS86" s="230"/>
      <c r="AT86" s="16"/>
      <c r="AU86" s="16" t="s">
        <v>13</v>
      </c>
      <c r="AV86" s="230" t="str">
        <f>IF(LEN(G12)=7,RIGHT(G12,4),"")</f>
        <v/>
      </c>
      <c r="AW86" s="230"/>
      <c r="AX86" s="230"/>
      <c r="AY86" s="230"/>
      <c r="AZ86" s="16"/>
      <c r="BA86" s="16"/>
      <c r="BB86" s="16"/>
      <c r="BC86" s="17"/>
      <c r="BD86" s="17"/>
      <c r="BE86" s="17"/>
      <c r="BF86" s="17"/>
      <c r="BG86" s="14"/>
    </row>
    <row r="87" spans="17:59" ht="18" customHeight="1" x14ac:dyDescent="0.15">
      <c r="Q87" s="2"/>
      <c r="R87" s="341" t="str">
        <f>IF(R13="","",R13)</f>
        <v/>
      </c>
      <c r="S87" s="341"/>
      <c r="T87" s="341"/>
      <c r="U87" s="341"/>
      <c r="V87" s="341"/>
      <c r="W87" s="323" t="str">
        <f>IF(W13="","",W13)</f>
        <v>　銀　行　・　信用金庫</v>
      </c>
      <c r="X87" s="323"/>
      <c r="Y87" s="323"/>
      <c r="Z87" s="323"/>
      <c r="AA87" s="323"/>
      <c r="AB87" s="321" t="str">
        <f>IF(AB13="","",AB13)</f>
        <v/>
      </c>
      <c r="AC87" s="321"/>
      <c r="AD87" s="321"/>
      <c r="AE87" s="321"/>
      <c r="AF87" s="321"/>
      <c r="AG87" s="321"/>
      <c r="AH87" s="206" t="s">
        <v>19</v>
      </c>
      <c r="AI87" s="2"/>
      <c r="AJ87" s="9"/>
      <c r="AK87" s="9"/>
      <c r="AL87" s="231" t="s">
        <v>20</v>
      </c>
      <c r="AM87" s="167"/>
      <c r="AN87" s="167"/>
      <c r="AO87" s="167"/>
      <c r="AP87" s="232" t="str">
        <f>IF(AP13="","",AP13)</f>
        <v/>
      </c>
      <c r="AQ87" s="232"/>
      <c r="AR87" s="232"/>
      <c r="AS87" s="232"/>
      <c r="AT87" s="232"/>
      <c r="AU87" s="232"/>
      <c r="AV87" s="232"/>
      <c r="AW87" s="232"/>
      <c r="AX87" s="232"/>
      <c r="AY87" s="232"/>
      <c r="AZ87" s="232"/>
      <c r="BA87" s="232"/>
      <c r="BB87" s="232"/>
      <c r="BC87" s="232"/>
      <c r="BD87" s="232"/>
      <c r="BE87" s="232"/>
      <c r="BF87" s="232"/>
      <c r="BG87" s="14"/>
    </row>
    <row r="88" spans="17:59" ht="3" customHeight="1" x14ac:dyDescent="0.15">
      <c r="Q88" s="2"/>
      <c r="R88" s="341"/>
      <c r="S88" s="341"/>
      <c r="T88" s="341"/>
      <c r="U88" s="341"/>
      <c r="V88" s="341"/>
      <c r="W88" s="323"/>
      <c r="X88" s="323"/>
      <c r="Y88" s="323"/>
      <c r="Z88" s="323"/>
      <c r="AA88" s="323"/>
      <c r="AB88" s="321"/>
      <c r="AC88" s="321"/>
      <c r="AD88" s="321"/>
      <c r="AE88" s="321"/>
      <c r="AF88" s="321"/>
      <c r="AG88" s="321"/>
      <c r="AH88" s="206"/>
      <c r="AI88" s="2"/>
      <c r="AJ88" s="9"/>
      <c r="AK88" s="9"/>
      <c r="AL88" s="13"/>
      <c r="AM88" s="9"/>
      <c r="AN88" s="9"/>
      <c r="AO88" s="9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14"/>
    </row>
    <row r="89" spans="17:59" ht="18" customHeight="1" x14ac:dyDescent="0.15">
      <c r="Q89" s="2"/>
      <c r="R89" s="342"/>
      <c r="S89" s="342"/>
      <c r="T89" s="342"/>
      <c r="U89" s="342"/>
      <c r="V89" s="342"/>
      <c r="W89" s="324"/>
      <c r="X89" s="324"/>
      <c r="Y89" s="324"/>
      <c r="Z89" s="324"/>
      <c r="AA89" s="324"/>
      <c r="AB89" s="322"/>
      <c r="AC89" s="322"/>
      <c r="AD89" s="322"/>
      <c r="AE89" s="322"/>
      <c r="AF89" s="322"/>
      <c r="AG89" s="322"/>
      <c r="AH89" s="320"/>
      <c r="AI89" s="2"/>
      <c r="AJ89" s="9"/>
      <c r="AK89" s="9"/>
      <c r="AL89" s="13"/>
      <c r="AM89" s="9"/>
      <c r="AN89" s="9"/>
      <c r="AO89" s="9"/>
      <c r="AP89" s="232" t="str">
        <f>IF(AP15="","",AP15)</f>
        <v/>
      </c>
      <c r="AQ89" s="232"/>
      <c r="AR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14"/>
    </row>
    <row r="90" spans="17:59" ht="3" customHeight="1" x14ac:dyDescent="0.15"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9"/>
      <c r="AK90" s="9"/>
      <c r="AL90" s="13"/>
      <c r="AM90" s="9"/>
      <c r="AN90" s="9"/>
      <c r="AO90" s="9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14"/>
    </row>
    <row r="91" spans="17:59" ht="18" customHeight="1" x14ac:dyDescent="0.15">
      <c r="Q91" s="2"/>
      <c r="R91" s="2" t="s">
        <v>24</v>
      </c>
      <c r="S91" s="2"/>
      <c r="T91" s="2"/>
      <c r="U91" s="2"/>
      <c r="V91" s="104" t="str">
        <f>IF(V17="","",V17)</f>
        <v>普通・当座</v>
      </c>
      <c r="W91" s="31"/>
      <c r="X91" s="31"/>
      <c r="Y91" s="31"/>
      <c r="Z91" s="31"/>
      <c r="AA91" s="108"/>
      <c r="AB91" s="108"/>
      <c r="AC91" s="108"/>
      <c r="AD91" s="2"/>
      <c r="AE91" s="2"/>
      <c r="AF91" s="2"/>
      <c r="AG91" s="2"/>
      <c r="AH91" s="2"/>
      <c r="AI91" s="2"/>
      <c r="AJ91" s="9"/>
      <c r="AK91" s="9"/>
      <c r="AL91" s="231" t="s">
        <v>25</v>
      </c>
      <c r="AM91" s="167"/>
      <c r="AN91" s="167"/>
      <c r="AO91" s="167"/>
      <c r="AP91" s="232" t="str">
        <f>IF(AP17="","",AP17)</f>
        <v/>
      </c>
      <c r="AQ91" s="232"/>
      <c r="AR91" s="232"/>
      <c r="AS91" s="232"/>
      <c r="AT91" s="232"/>
      <c r="AU91" s="232"/>
      <c r="AV91" s="232"/>
      <c r="AW91" s="232"/>
      <c r="AX91" s="232"/>
      <c r="AY91" s="232"/>
      <c r="AZ91" s="232"/>
      <c r="BA91" s="232"/>
      <c r="BB91" s="232"/>
      <c r="BC91" s="232"/>
      <c r="BD91" s="232"/>
      <c r="BE91" s="232"/>
      <c r="BF91" s="232"/>
      <c r="BG91" s="14"/>
    </row>
    <row r="92" spans="17:59" ht="3" customHeight="1" x14ac:dyDescent="0.15"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9"/>
      <c r="AK92" s="9"/>
      <c r="AL92" s="13"/>
      <c r="AM92" s="9"/>
      <c r="AN92" s="9"/>
      <c r="AO92" s="9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14"/>
    </row>
    <row r="93" spans="17:59" ht="18" customHeight="1" x14ac:dyDescent="0.15">
      <c r="Q93" s="2"/>
      <c r="R93" s="2" t="s">
        <v>28</v>
      </c>
      <c r="S93" s="2"/>
      <c r="T93" s="2"/>
      <c r="U93" s="2"/>
      <c r="V93" s="34" t="str">
        <f>IF(V19="","",V19)</f>
        <v/>
      </c>
      <c r="W93" s="35" t="str">
        <f t="shared" ref="W93:AB93" si="0">IF(W19="","",W19)</f>
        <v/>
      </c>
      <c r="X93" s="35" t="str">
        <f t="shared" si="0"/>
        <v/>
      </c>
      <c r="Y93" s="35" t="str">
        <f t="shared" si="0"/>
        <v/>
      </c>
      <c r="Z93" s="35" t="str">
        <f t="shared" si="0"/>
        <v/>
      </c>
      <c r="AA93" s="35" t="str">
        <f t="shared" si="0"/>
        <v/>
      </c>
      <c r="AB93" s="36" t="str">
        <f t="shared" si="0"/>
        <v/>
      </c>
      <c r="AC93" s="24"/>
      <c r="AD93" s="24"/>
      <c r="AE93" s="24"/>
      <c r="AF93" s="9"/>
      <c r="AG93" s="2"/>
      <c r="AH93" s="2"/>
      <c r="AI93" s="2"/>
      <c r="AJ93" s="9"/>
      <c r="AK93" s="9"/>
      <c r="AL93" s="13"/>
      <c r="AM93" s="9"/>
      <c r="AN93" s="9"/>
      <c r="AO93" s="9"/>
      <c r="AP93" s="232" t="str">
        <f>IF(AP19="","",AP19)</f>
        <v/>
      </c>
      <c r="AQ93" s="232"/>
      <c r="AR93" s="232"/>
      <c r="AS93" s="232"/>
      <c r="AT93" s="232"/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37" t="s">
        <v>29</v>
      </c>
      <c r="BF93" s="37"/>
      <c r="BG93" s="14"/>
    </row>
    <row r="94" spans="17:59" ht="6" customHeight="1" x14ac:dyDescent="0.15">
      <c r="Q94" s="2"/>
      <c r="R94" s="2"/>
      <c r="S94" s="2"/>
      <c r="T94" s="2"/>
      <c r="U94" s="2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2"/>
      <c r="AH94" s="2"/>
      <c r="AI94" s="2"/>
      <c r="AJ94" s="9"/>
      <c r="AK94" s="9"/>
      <c r="AL94" s="13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14"/>
    </row>
    <row r="95" spans="17:59" ht="15" customHeight="1" x14ac:dyDescent="0.15">
      <c r="Q95" s="2"/>
      <c r="R95" s="40" t="s">
        <v>32</v>
      </c>
      <c r="S95" s="2"/>
      <c r="T95" s="2"/>
      <c r="U95" s="2"/>
      <c r="V95" s="343" t="str">
        <f>IF(V21="","",V21)</f>
        <v/>
      </c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2"/>
      <c r="AJ95" s="9"/>
      <c r="AK95" s="9"/>
      <c r="AL95" s="233" t="s">
        <v>123</v>
      </c>
      <c r="AM95" s="206"/>
      <c r="AN95" s="206"/>
      <c r="AO95" s="206"/>
      <c r="AP95" s="41" t="s">
        <v>33</v>
      </c>
      <c r="AQ95" s="41"/>
      <c r="AR95" s="248" t="str">
        <f>IF(AR21="","",AR21)</f>
        <v/>
      </c>
      <c r="AS95" s="248"/>
      <c r="AT95" s="248"/>
      <c r="AU95" s="248"/>
      <c r="AV95" s="8" t="s">
        <v>34</v>
      </c>
      <c r="AW95" s="8"/>
      <c r="AX95" s="230" t="str">
        <f>IF(AX21="","",AX21)</f>
        <v/>
      </c>
      <c r="AY95" s="230"/>
      <c r="AZ95" s="24" t="s">
        <v>35</v>
      </c>
      <c r="BA95" s="230" t="str">
        <f>IF(BA21="","",BA21)</f>
        <v/>
      </c>
      <c r="BB95" s="230"/>
      <c r="BC95" s="230"/>
      <c r="BD95" s="8"/>
      <c r="BE95" s="8"/>
      <c r="BF95" s="9"/>
      <c r="BG95" s="14"/>
    </row>
    <row r="96" spans="17:59" ht="3" customHeight="1" x14ac:dyDescent="0.15">
      <c r="Q96" s="2"/>
      <c r="R96" s="2"/>
      <c r="S96" s="2"/>
      <c r="T96" s="2"/>
      <c r="U96" s="2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2"/>
      <c r="AJ96" s="9"/>
      <c r="AK96" s="9"/>
      <c r="AL96" s="13"/>
      <c r="AM96" s="9"/>
      <c r="AN96" s="9"/>
      <c r="AO96" s="9"/>
      <c r="AP96" s="9"/>
      <c r="AQ96" s="9"/>
      <c r="AR96" s="9"/>
      <c r="AS96" s="9"/>
      <c r="AT96" s="9"/>
      <c r="AU96" s="9"/>
      <c r="AV96" s="8"/>
      <c r="AW96" s="8"/>
      <c r="AX96" s="8"/>
      <c r="AY96" s="8"/>
      <c r="AZ96" s="24"/>
      <c r="BA96" s="8"/>
      <c r="BB96" s="24"/>
      <c r="BC96" s="8"/>
      <c r="BD96" s="8"/>
      <c r="BE96" s="8"/>
      <c r="BF96" s="9"/>
      <c r="BG96" s="14"/>
    </row>
    <row r="97" spans="17:59" ht="18" customHeight="1" x14ac:dyDescent="0.15">
      <c r="Q97" s="2"/>
      <c r="R97" s="325" t="s">
        <v>36</v>
      </c>
      <c r="S97" s="325"/>
      <c r="T97" s="325"/>
      <c r="U97" s="325"/>
      <c r="V97" s="379" t="str">
        <f>IF(V23="","",V23)</f>
        <v/>
      </c>
      <c r="W97" s="379"/>
      <c r="X97" s="379"/>
      <c r="Y97" s="379"/>
      <c r="Z97" s="379"/>
      <c r="AA97" s="379"/>
      <c r="AB97" s="379"/>
      <c r="AC97" s="379"/>
      <c r="AD97" s="379"/>
      <c r="AE97" s="379"/>
      <c r="AF97" s="379"/>
      <c r="AG97" s="379"/>
      <c r="AH97" s="379"/>
      <c r="AI97" s="9"/>
      <c r="AJ97" s="9"/>
      <c r="AK97" s="9"/>
      <c r="AL97" s="233" t="s">
        <v>124</v>
      </c>
      <c r="AM97" s="206"/>
      <c r="AN97" s="206"/>
      <c r="AO97" s="206"/>
      <c r="AP97" s="41" t="s">
        <v>33</v>
      </c>
      <c r="AQ97" s="41"/>
      <c r="AR97" s="248" t="str">
        <f>IF(AR23="","",AR23)</f>
        <v/>
      </c>
      <c r="AS97" s="248"/>
      <c r="AT97" s="248"/>
      <c r="AU97" s="248"/>
      <c r="AV97" s="8" t="s">
        <v>17</v>
      </c>
      <c r="AW97" s="8"/>
      <c r="AX97" s="230" t="str">
        <f>IF(AX23="","",AX23)</f>
        <v/>
      </c>
      <c r="AY97" s="230"/>
      <c r="AZ97" s="24" t="s">
        <v>13</v>
      </c>
      <c r="BA97" s="230" t="str">
        <f>IF(BA23="","",BA23)</f>
        <v/>
      </c>
      <c r="BB97" s="230"/>
      <c r="BC97" s="230"/>
      <c r="BD97" s="8"/>
      <c r="BE97" s="8"/>
      <c r="BF97" s="9"/>
      <c r="BG97" s="14"/>
    </row>
    <row r="98" spans="17:59" ht="3" customHeight="1" x14ac:dyDescent="0.15">
      <c r="Q98" s="2"/>
      <c r="R98" s="326"/>
      <c r="S98" s="326"/>
      <c r="T98" s="326"/>
      <c r="U98" s="326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  <c r="AI98" s="9"/>
      <c r="AJ98" s="9"/>
      <c r="AK98" s="9"/>
      <c r="AL98" s="43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5"/>
    </row>
    <row r="99" spans="17:59" ht="9" customHeight="1" x14ac:dyDescent="0.15">
      <c r="Q99" s="2"/>
      <c r="R99" s="327"/>
      <c r="S99" s="327"/>
      <c r="T99" s="327"/>
      <c r="U99" s="327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</row>
    <row r="100" spans="17:59" ht="4.5" customHeight="1" x14ac:dyDescent="0.15"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9"/>
      <c r="AH100" s="9"/>
      <c r="AI100" s="9"/>
      <c r="AJ100" s="9"/>
      <c r="AK100" s="9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7:59" ht="3.75" customHeight="1" x14ac:dyDescent="0.15"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9"/>
      <c r="AH101" s="9"/>
      <c r="AI101" s="9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7:59" ht="18" customHeight="1" x14ac:dyDescent="0.15">
      <c r="Q102" s="2"/>
      <c r="R102" s="328" t="s">
        <v>41</v>
      </c>
      <c r="S102" s="329"/>
      <c r="T102" s="329"/>
      <c r="U102" s="329"/>
      <c r="V102" s="329"/>
      <c r="W102" s="329"/>
      <c r="X102" s="47" t="str">
        <f>IF(X28="","",X28)</f>
        <v/>
      </c>
      <c r="Y102" s="48" t="str">
        <f t="shared" ref="Y102:AC102" si="1">IF(Y28="","",Y28)</f>
        <v/>
      </c>
      <c r="Z102" s="48" t="str">
        <f t="shared" si="1"/>
        <v/>
      </c>
      <c r="AA102" s="48" t="str">
        <f t="shared" si="1"/>
        <v/>
      </c>
      <c r="AB102" s="48" t="str">
        <f t="shared" si="1"/>
        <v/>
      </c>
      <c r="AC102" s="49" t="str">
        <f t="shared" si="1"/>
        <v/>
      </c>
      <c r="AD102" s="50"/>
      <c r="AE102" s="51"/>
      <c r="AF102" s="51"/>
      <c r="AG102" s="9"/>
      <c r="AH102" s="9"/>
      <c r="AI102" s="9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7:59" ht="21" customHeight="1" x14ac:dyDescent="0.15">
      <c r="Q103" s="2"/>
      <c r="R103" s="275" t="s">
        <v>43</v>
      </c>
      <c r="S103" s="276"/>
      <c r="T103" s="276"/>
      <c r="U103" s="276"/>
      <c r="V103" s="276"/>
      <c r="W103" s="277"/>
      <c r="X103" s="278" t="str">
        <f>IF(X29="","",X29)</f>
        <v/>
      </c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278"/>
      <c r="BE103" s="278"/>
      <c r="BF103" s="278"/>
      <c r="BG103" s="279"/>
    </row>
    <row r="104" spans="17:59" ht="21" customHeight="1" x14ac:dyDescent="0.15">
      <c r="Q104" s="2"/>
      <c r="R104" s="275" t="s">
        <v>45</v>
      </c>
      <c r="S104" s="276"/>
      <c r="T104" s="276"/>
      <c r="U104" s="276"/>
      <c r="V104" s="276"/>
      <c r="W104" s="277"/>
      <c r="X104" s="278" t="str">
        <f>IF(X30="","",X30)</f>
        <v/>
      </c>
      <c r="Y104" s="278"/>
      <c r="Z104" s="278"/>
      <c r="AA104" s="278"/>
      <c r="AB104" s="278"/>
      <c r="AC104" s="278"/>
      <c r="AD104" s="278"/>
      <c r="AE104" s="278"/>
      <c r="AF104" s="278"/>
      <c r="AG104" s="278"/>
      <c r="AH104" s="278"/>
      <c r="AI104" s="278"/>
      <c r="AJ104" s="278"/>
      <c r="AK104" s="278"/>
      <c r="AL104" s="278"/>
      <c r="AM104" s="278"/>
      <c r="AN104" s="278"/>
      <c r="AO104" s="278"/>
      <c r="AP104" s="278"/>
      <c r="AQ104" s="278"/>
      <c r="AR104" s="278"/>
      <c r="AS104" s="278"/>
      <c r="AT104" s="278"/>
      <c r="AU104" s="278"/>
      <c r="AV104" s="278"/>
      <c r="AW104" s="278"/>
      <c r="AX104" s="278"/>
      <c r="AY104" s="278"/>
      <c r="AZ104" s="278"/>
      <c r="BA104" s="278"/>
      <c r="BB104" s="278"/>
      <c r="BC104" s="278"/>
      <c r="BD104" s="278"/>
      <c r="BE104" s="278"/>
      <c r="BF104" s="278"/>
      <c r="BG104" s="279"/>
    </row>
    <row r="105" spans="17:59" ht="9.75" customHeight="1" x14ac:dyDescent="0.15">
      <c r="Q105" s="2"/>
      <c r="R105" s="9"/>
      <c r="S105" s="52"/>
      <c r="T105" s="9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7:59" ht="11.25" customHeight="1" x14ac:dyDescent="0.15">
      <c r="Q106" s="2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7:59" ht="3" customHeight="1" x14ac:dyDescent="0.15">
      <c r="Q107" s="9"/>
      <c r="R107" s="280"/>
      <c r="S107" s="281"/>
      <c r="T107" s="281"/>
      <c r="U107" s="281"/>
      <c r="V107" s="281"/>
      <c r="W107" s="282"/>
      <c r="X107" s="297"/>
      <c r="Y107" s="269"/>
      <c r="Z107" s="270"/>
      <c r="AA107" s="270"/>
      <c r="AB107" s="270"/>
      <c r="AC107" s="270"/>
      <c r="AD107" s="270"/>
      <c r="AE107" s="271"/>
      <c r="AF107" s="271"/>
      <c r="AG107" s="297"/>
      <c r="AH107" s="269"/>
      <c r="AI107" s="270"/>
      <c r="AJ107" s="270"/>
      <c r="AK107" s="270"/>
      <c r="AL107" s="270"/>
      <c r="AM107" s="270"/>
      <c r="AN107" s="271"/>
      <c r="AO107" s="340"/>
      <c r="AP107" s="269"/>
      <c r="AQ107" s="269"/>
      <c r="AR107" s="270"/>
      <c r="AS107" s="270"/>
      <c r="AT107" s="270"/>
      <c r="AU107" s="270"/>
      <c r="AV107" s="270"/>
      <c r="AW107" s="271"/>
      <c r="AX107" s="272"/>
      <c r="AY107" s="273"/>
      <c r="AZ107" s="273"/>
      <c r="BA107" s="273"/>
      <c r="BB107" s="273"/>
      <c r="BC107" s="273"/>
      <c r="BD107" s="274"/>
      <c r="BE107" s="273"/>
      <c r="BF107" s="273"/>
      <c r="BG107" s="274"/>
    </row>
    <row r="108" spans="17:59" ht="14.25" customHeight="1" x14ac:dyDescent="0.15">
      <c r="Q108" s="9"/>
      <c r="R108" s="283"/>
      <c r="S108" s="284"/>
      <c r="T108" s="284"/>
      <c r="U108" s="284"/>
      <c r="V108" s="284"/>
      <c r="W108" s="285"/>
      <c r="X108" s="289" t="s">
        <v>50</v>
      </c>
      <c r="Y108" s="207"/>
      <c r="Z108" s="290"/>
      <c r="AA108" s="290"/>
      <c r="AB108" s="290"/>
      <c r="AC108" s="290"/>
      <c r="AD108" s="290"/>
      <c r="AE108" s="233"/>
      <c r="AF108" s="233"/>
      <c r="AG108" s="289" t="s">
        <v>51</v>
      </c>
      <c r="AH108" s="207"/>
      <c r="AI108" s="290"/>
      <c r="AJ108" s="290"/>
      <c r="AK108" s="290"/>
      <c r="AL108" s="290"/>
      <c r="AM108" s="290"/>
      <c r="AN108" s="233"/>
      <c r="AO108" s="291"/>
      <c r="AP108" s="207" t="s">
        <v>52</v>
      </c>
      <c r="AQ108" s="207"/>
      <c r="AR108" s="290"/>
      <c r="AS108" s="290"/>
      <c r="AT108" s="290"/>
      <c r="AU108" s="290"/>
      <c r="AV108" s="290"/>
      <c r="AW108" s="233"/>
      <c r="AX108" s="292"/>
      <c r="AY108" s="206" t="s">
        <v>53</v>
      </c>
      <c r="AZ108" s="206"/>
      <c r="BA108" s="206"/>
      <c r="BB108" s="206"/>
      <c r="BC108" s="206"/>
      <c r="BD108" s="207"/>
      <c r="BE108" s="206" t="s">
        <v>54</v>
      </c>
      <c r="BF108" s="206"/>
      <c r="BG108" s="207"/>
    </row>
    <row r="109" spans="17:59" x14ac:dyDescent="0.15">
      <c r="Q109" s="9"/>
      <c r="R109" s="286"/>
      <c r="S109" s="287"/>
      <c r="T109" s="287"/>
      <c r="U109" s="287"/>
      <c r="V109" s="287"/>
      <c r="W109" s="288"/>
      <c r="X109" s="293" t="s">
        <v>58</v>
      </c>
      <c r="Y109" s="294"/>
      <c r="Z109" s="295"/>
      <c r="AA109" s="295"/>
      <c r="AB109" s="295"/>
      <c r="AC109" s="295"/>
      <c r="AD109" s="295"/>
      <c r="AE109" s="296"/>
      <c r="AF109" s="296"/>
      <c r="AG109" s="293" t="s">
        <v>56</v>
      </c>
      <c r="AH109" s="294"/>
      <c r="AI109" s="295"/>
      <c r="AJ109" s="295"/>
      <c r="AK109" s="295"/>
      <c r="AL109" s="295"/>
      <c r="AM109" s="295"/>
      <c r="AN109" s="296"/>
      <c r="AO109" s="330"/>
      <c r="AP109" s="331" t="s">
        <v>59</v>
      </c>
      <c r="AQ109" s="331"/>
      <c r="AR109" s="332"/>
      <c r="AS109" s="332"/>
      <c r="AT109" s="332"/>
      <c r="AU109" s="332"/>
      <c r="AV109" s="332"/>
      <c r="AW109" s="333"/>
      <c r="AX109" s="334"/>
      <c r="AY109" s="335" t="s">
        <v>60</v>
      </c>
      <c r="AZ109" s="336"/>
      <c r="BA109" s="336"/>
      <c r="BB109" s="336"/>
      <c r="BC109" s="336"/>
      <c r="BD109" s="337"/>
      <c r="BE109" s="338" t="s">
        <v>61</v>
      </c>
      <c r="BF109" s="338"/>
      <c r="BG109" s="339"/>
    </row>
    <row r="110" spans="17:59" ht="12.75" customHeight="1" x14ac:dyDescent="0.15">
      <c r="Q110" s="9"/>
      <c r="R110" s="137" t="s">
        <v>63</v>
      </c>
      <c r="S110" s="249" t="s">
        <v>64</v>
      </c>
      <c r="T110" s="249"/>
      <c r="U110" s="249"/>
      <c r="V110" s="249"/>
      <c r="W110" s="250"/>
      <c r="X110" s="242" t="str">
        <f>IF(X36="","",X36)</f>
        <v/>
      </c>
      <c r="Y110" s="236" t="str">
        <f t="shared" ref="Y110:AX110" si="2">IF(Y36="","",Y36)</f>
        <v/>
      </c>
      <c r="Z110" s="238" t="str">
        <f t="shared" si="2"/>
        <v/>
      </c>
      <c r="AA110" s="234" t="str">
        <f t="shared" si="2"/>
        <v/>
      </c>
      <c r="AB110" s="236" t="str">
        <f t="shared" si="2"/>
        <v/>
      </c>
      <c r="AC110" s="238" t="str">
        <f t="shared" si="2"/>
        <v/>
      </c>
      <c r="AD110" s="234" t="str">
        <f t="shared" si="2"/>
        <v/>
      </c>
      <c r="AE110" s="236" t="str">
        <f t="shared" si="2"/>
        <v/>
      </c>
      <c r="AF110" s="240" t="str">
        <f t="shared" si="2"/>
        <v/>
      </c>
      <c r="AG110" s="242" t="str">
        <f t="shared" si="2"/>
        <v/>
      </c>
      <c r="AH110" s="236" t="str">
        <f t="shared" si="2"/>
        <v/>
      </c>
      <c r="AI110" s="238" t="str">
        <f t="shared" si="2"/>
        <v/>
      </c>
      <c r="AJ110" s="234" t="str">
        <f t="shared" si="2"/>
        <v/>
      </c>
      <c r="AK110" s="236" t="str">
        <f t="shared" si="2"/>
        <v/>
      </c>
      <c r="AL110" s="238" t="str">
        <f t="shared" si="2"/>
        <v/>
      </c>
      <c r="AM110" s="263" t="str">
        <f t="shared" si="2"/>
        <v/>
      </c>
      <c r="AN110" s="265" t="str">
        <f t="shared" si="2"/>
        <v/>
      </c>
      <c r="AO110" s="267" t="str">
        <f t="shared" si="2"/>
        <v/>
      </c>
      <c r="AP110" s="242" t="str">
        <f t="shared" si="2"/>
        <v/>
      </c>
      <c r="AQ110" s="236" t="str">
        <f t="shared" si="2"/>
        <v/>
      </c>
      <c r="AR110" s="238" t="str">
        <f t="shared" si="2"/>
        <v/>
      </c>
      <c r="AS110" s="234" t="str">
        <f t="shared" si="2"/>
        <v/>
      </c>
      <c r="AT110" s="236" t="str">
        <f t="shared" si="2"/>
        <v/>
      </c>
      <c r="AU110" s="238" t="str">
        <f t="shared" si="2"/>
        <v/>
      </c>
      <c r="AV110" s="234" t="str">
        <f t="shared" si="2"/>
        <v/>
      </c>
      <c r="AW110" s="236" t="str">
        <f t="shared" si="2"/>
        <v/>
      </c>
      <c r="AX110" s="246" t="str">
        <f t="shared" si="2"/>
        <v/>
      </c>
      <c r="AY110" s="171"/>
      <c r="AZ110" s="189"/>
      <c r="BA110" s="255"/>
      <c r="BB110" s="256"/>
      <c r="BC110" s="259"/>
      <c r="BD110" s="260"/>
      <c r="BE110" s="11"/>
      <c r="BF110" s="11"/>
      <c r="BG110" s="12"/>
    </row>
    <row r="111" spans="17:59" ht="12.75" customHeight="1" x14ac:dyDescent="0.15">
      <c r="Q111" s="9"/>
      <c r="R111" s="218"/>
      <c r="S111" s="251"/>
      <c r="T111" s="251"/>
      <c r="U111" s="251"/>
      <c r="V111" s="251"/>
      <c r="W111" s="252"/>
      <c r="X111" s="254"/>
      <c r="Y111" s="237"/>
      <c r="Z111" s="239"/>
      <c r="AA111" s="235"/>
      <c r="AB111" s="237"/>
      <c r="AC111" s="239"/>
      <c r="AD111" s="235"/>
      <c r="AE111" s="237"/>
      <c r="AF111" s="241"/>
      <c r="AG111" s="243"/>
      <c r="AH111" s="244"/>
      <c r="AI111" s="245"/>
      <c r="AJ111" s="253"/>
      <c r="AK111" s="244"/>
      <c r="AL111" s="245"/>
      <c r="AM111" s="264"/>
      <c r="AN111" s="266"/>
      <c r="AO111" s="268"/>
      <c r="AP111" s="243"/>
      <c r="AQ111" s="244"/>
      <c r="AR111" s="245"/>
      <c r="AS111" s="253"/>
      <c r="AT111" s="244"/>
      <c r="AU111" s="245"/>
      <c r="AV111" s="253"/>
      <c r="AW111" s="244"/>
      <c r="AX111" s="247"/>
      <c r="AY111" s="169"/>
      <c r="AZ111" s="166"/>
      <c r="BA111" s="257"/>
      <c r="BB111" s="258"/>
      <c r="BC111" s="261"/>
      <c r="BD111" s="262"/>
      <c r="BE111" s="9"/>
      <c r="BF111" s="9"/>
      <c r="BG111" s="14"/>
    </row>
    <row r="112" spans="17:59" ht="12.75" customHeight="1" x14ac:dyDescent="0.15">
      <c r="Q112" s="9"/>
      <c r="R112" s="137" t="s">
        <v>66</v>
      </c>
      <c r="S112" s="225" t="s">
        <v>67</v>
      </c>
      <c r="T112" s="225"/>
      <c r="U112" s="225"/>
      <c r="V112" s="225"/>
      <c r="W112" s="226"/>
      <c r="X112" s="192" t="str">
        <f t="shared" ref="X112:AX112" si="3">IF(X38="","",X38)</f>
        <v/>
      </c>
      <c r="Y112" s="186" t="str">
        <f t="shared" si="3"/>
        <v/>
      </c>
      <c r="Z112" s="184" t="str">
        <f t="shared" si="3"/>
        <v/>
      </c>
      <c r="AA112" s="185" t="str">
        <f t="shared" si="3"/>
        <v/>
      </c>
      <c r="AB112" s="186" t="str">
        <f t="shared" si="3"/>
        <v/>
      </c>
      <c r="AC112" s="184" t="str">
        <f t="shared" si="3"/>
        <v/>
      </c>
      <c r="AD112" s="185" t="str">
        <f t="shared" si="3"/>
        <v/>
      </c>
      <c r="AE112" s="186" t="str">
        <f t="shared" si="3"/>
        <v/>
      </c>
      <c r="AF112" s="223" t="str">
        <f t="shared" si="3"/>
        <v/>
      </c>
      <c r="AG112" s="213" t="str">
        <f t="shared" si="3"/>
        <v/>
      </c>
      <c r="AH112" s="204" t="str">
        <f t="shared" si="3"/>
        <v/>
      </c>
      <c r="AI112" s="202" t="str">
        <f t="shared" si="3"/>
        <v/>
      </c>
      <c r="AJ112" s="203" t="str">
        <f t="shared" si="3"/>
        <v/>
      </c>
      <c r="AK112" s="204" t="str">
        <f t="shared" si="3"/>
        <v/>
      </c>
      <c r="AL112" s="202" t="str">
        <f t="shared" si="3"/>
        <v/>
      </c>
      <c r="AM112" s="210" t="str">
        <f t="shared" si="3"/>
        <v/>
      </c>
      <c r="AN112" s="211" t="str">
        <f t="shared" si="3"/>
        <v/>
      </c>
      <c r="AO112" s="212" t="str">
        <f t="shared" si="3"/>
        <v/>
      </c>
      <c r="AP112" s="213" t="str">
        <f t="shared" si="3"/>
        <v/>
      </c>
      <c r="AQ112" s="204" t="str">
        <f t="shared" si="3"/>
        <v/>
      </c>
      <c r="AR112" s="202" t="str">
        <f t="shared" si="3"/>
        <v/>
      </c>
      <c r="AS112" s="203" t="str">
        <f t="shared" si="3"/>
        <v/>
      </c>
      <c r="AT112" s="204" t="str">
        <f t="shared" si="3"/>
        <v/>
      </c>
      <c r="AU112" s="202" t="str">
        <f t="shared" si="3"/>
        <v/>
      </c>
      <c r="AV112" s="203" t="str">
        <f t="shared" si="3"/>
        <v/>
      </c>
      <c r="AW112" s="204" t="str">
        <f t="shared" si="3"/>
        <v/>
      </c>
      <c r="AX112" s="205" t="str">
        <f t="shared" si="3"/>
        <v/>
      </c>
      <c r="AY112" s="167"/>
      <c r="AZ112" s="164"/>
      <c r="BA112" s="163"/>
      <c r="BB112" s="164"/>
      <c r="BC112" s="167"/>
      <c r="BD112" s="168"/>
      <c r="BE112" s="9"/>
      <c r="BF112" s="9"/>
      <c r="BG112" s="14"/>
    </row>
    <row r="113" spans="17:59" ht="12.75" customHeight="1" x14ac:dyDescent="0.15">
      <c r="Q113" s="9"/>
      <c r="R113" s="137"/>
      <c r="S113" s="225"/>
      <c r="T113" s="225"/>
      <c r="U113" s="225"/>
      <c r="V113" s="225"/>
      <c r="W113" s="226"/>
      <c r="X113" s="214"/>
      <c r="Y113" s="215"/>
      <c r="Z113" s="216"/>
      <c r="AA113" s="217"/>
      <c r="AB113" s="215"/>
      <c r="AC113" s="216"/>
      <c r="AD113" s="217"/>
      <c r="AE113" s="215"/>
      <c r="AF113" s="224"/>
      <c r="AG113" s="213"/>
      <c r="AH113" s="204"/>
      <c r="AI113" s="202"/>
      <c r="AJ113" s="203"/>
      <c r="AK113" s="204"/>
      <c r="AL113" s="202"/>
      <c r="AM113" s="210"/>
      <c r="AN113" s="211"/>
      <c r="AO113" s="212"/>
      <c r="AP113" s="213"/>
      <c r="AQ113" s="204"/>
      <c r="AR113" s="202"/>
      <c r="AS113" s="203"/>
      <c r="AT113" s="204"/>
      <c r="AU113" s="202"/>
      <c r="AV113" s="203"/>
      <c r="AW113" s="204"/>
      <c r="AX113" s="205"/>
      <c r="AY113" s="167"/>
      <c r="AZ113" s="164"/>
      <c r="BA113" s="163"/>
      <c r="BB113" s="164"/>
      <c r="BC113" s="167"/>
      <c r="BD113" s="168"/>
      <c r="BE113" s="9"/>
      <c r="BF113" s="9"/>
      <c r="BG113" s="14"/>
    </row>
    <row r="114" spans="17:59" ht="12.75" customHeight="1" x14ac:dyDescent="0.15">
      <c r="Q114" s="9"/>
      <c r="R114" s="180" t="s">
        <v>69</v>
      </c>
      <c r="S114" s="219" t="s">
        <v>70</v>
      </c>
      <c r="T114" s="219"/>
      <c r="U114" s="219"/>
      <c r="V114" s="219"/>
      <c r="W114" s="220"/>
      <c r="X114" s="192" t="str">
        <f t="shared" ref="X114:AX114" si="4">IF(X40="","",X40)</f>
        <v/>
      </c>
      <c r="Y114" s="186" t="str">
        <f t="shared" si="4"/>
        <v/>
      </c>
      <c r="Z114" s="184" t="str">
        <f t="shared" si="4"/>
        <v/>
      </c>
      <c r="AA114" s="185" t="str">
        <f t="shared" si="4"/>
        <v/>
      </c>
      <c r="AB114" s="186" t="str">
        <f t="shared" si="4"/>
        <v/>
      </c>
      <c r="AC114" s="184" t="str">
        <f t="shared" si="4"/>
        <v/>
      </c>
      <c r="AD114" s="185" t="str">
        <f t="shared" si="4"/>
        <v/>
      </c>
      <c r="AE114" s="186" t="str">
        <f t="shared" si="4"/>
        <v/>
      </c>
      <c r="AF114" s="223" t="str">
        <f t="shared" si="4"/>
        <v/>
      </c>
      <c r="AG114" s="213" t="str">
        <f t="shared" si="4"/>
        <v/>
      </c>
      <c r="AH114" s="204" t="str">
        <f t="shared" si="4"/>
        <v/>
      </c>
      <c r="AI114" s="202" t="str">
        <f t="shared" si="4"/>
        <v/>
      </c>
      <c r="AJ114" s="203" t="str">
        <f t="shared" si="4"/>
        <v/>
      </c>
      <c r="AK114" s="204" t="str">
        <f t="shared" si="4"/>
        <v/>
      </c>
      <c r="AL114" s="202" t="str">
        <f t="shared" si="4"/>
        <v/>
      </c>
      <c r="AM114" s="210" t="str">
        <f t="shared" si="4"/>
        <v/>
      </c>
      <c r="AN114" s="211" t="str">
        <f t="shared" si="4"/>
        <v/>
      </c>
      <c r="AO114" s="212" t="str">
        <f t="shared" si="4"/>
        <v/>
      </c>
      <c r="AP114" s="213" t="str">
        <f t="shared" si="4"/>
        <v/>
      </c>
      <c r="AQ114" s="204" t="str">
        <f t="shared" si="4"/>
        <v/>
      </c>
      <c r="AR114" s="202" t="str">
        <f t="shared" si="4"/>
        <v/>
      </c>
      <c r="AS114" s="203" t="str">
        <f t="shared" si="4"/>
        <v/>
      </c>
      <c r="AT114" s="204" t="str">
        <f t="shared" si="4"/>
        <v/>
      </c>
      <c r="AU114" s="202" t="str">
        <f t="shared" si="4"/>
        <v/>
      </c>
      <c r="AV114" s="203" t="str">
        <f t="shared" si="4"/>
        <v/>
      </c>
      <c r="AW114" s="204" t="str">
        <f t="shared" si="4"/>
        <v/>
      </c>
      <c r="AX114" s="205" t="str">
        <f t="shared" si="4"/>
        <v/>
      </c>
      <c r="AY114" s="171"/>
      <c r="AZ114" s="189"/>
      <c r="BA114" s="188"/>
      <c r="BB114" s="189"/>
      <c r="BC114" s="171"/>
      <c r="BD114" s="172"/>
      <c r="BE114" s="9"/>
      <c r="BF114" s="9"/>
      <c r="BG114" s="14"/>
    </row>
    <row r="115" spans="17:59" ht="12.75" customHeight="1" x14ac:dyDescent="0.15">
      <c r="Q115" s="9"/>
      <c r="R115" s="218"/>
      <c r="S115" s="221"/>
      <c r="T115" s="221"/>
      <c r="U115" s="221"/>
      <c r="V115" s="221"/>
      <c r="W115" s="222"/>
      <c r="X115" s="214"/>
      <c r="Y115" s="215"/>
      <c r="Z115" s="216"/>
      <c r="AA115" s="217"/>
      <c r="AB115" s="215"/>
      <c r="AC115" s="216"/>
      <c r="AD115" s="217"/>
      <c r="AE115" s="215"/>
      <c r="AF115" s="224"/>
      <c r="AG115" s="213"/>
      <c r="AH115" s="204"/>
      <c r="AI115" s="202"/>
      <c r="AJ115" s="203"/>
      <c r="AK115" s="204"/>
      <c r="AL115" s="202"/>
      <c r="AM115" s="210"/>
      <c r="AN115" s="211"/>
      <c r="AO115" s="212"/>
      <c r="AP115" s="213"/>
      <c r="AQ115" s="204"/>
      <c r="AR115" s="202"/>
      <c r="AS115" s="203"/>
      <c r="AT115" s="204"/>
      <c r="AU115" s="202"/>
      <c r="AV115" s="203"/>
      <c r="AW115" s="204"/>
      <c r="AX115" s="205"/>
      <c r="AY115" s="169"/>
      <c r="AZ115" s="166"/>
      <c r="BA115" s="165"/>
      <c r="BB115" s="166"/>
      <c r="BC115" s="169"/>
      <c r="BD115" s="170"/>
      <c r="BE115" s="9"/>
      <c r="BF115" s="9"/>
      <c r="BG115" s="14"/>
    </row>
    <row r="116" spans="17:59" ht="12.75" customHeight="1" x14ac:dyDescent="0.15">
      <c r="Q116" s="9"/>
      <c r="R116" s="137" t="s">
        <v>72</v>
      </c>
      <c r="S116" s="200" t="s">
        <v>73</v>
      </c>
      <c r="T116" s="200"/>
      <c r="U116" s="200"/>
      <c r="V116" s="200"/>
      <c r="W116" s="201"/>
      <c r="X116" s="192" t="str">
        <f t="shared" ref="X116:AX116" si="5">IF(X42="","",X42)</f>
        <v/>
      </c>
      <c r="Y116" s="186" t="str">
        <f t="shared" si="5"/>
        <v/>
      </c>
      <c r="Z116" s="184" t="str">
        <f t="shared" si="5"/>
        <v/>
      </c>
      <c r="AA116" s="185" t="str">
        <f t="shared" si="5"/>
        <v/>
      </c>
      <c r="AB116" s="186" t="str">
        <f t="shared" si="5"/>
        <v/>
      </c>
      <c r="AC116" s="184" t="str">
        <f t="shared" si="5"/>
        <v/>
      </c>
      <c r="AD116" s="185" t="str">
        <f t="shared" si="5"/>
        <v/>
      </c>
      <c r="AE116" s="186" t="str">
        <f t="shared" si="5"/>
        <v/>
      </c>
      <c r="AF116" s="223" t="str">
        <f t="shared" si="5"/>
        <v/>
      </c>
      <c r="AG116" s="213" t="str">
        <f t="shared" si="5"/>
        <v/>
      </c>
      <c r="AH116" s="204" t="str">
        <f t="shared" si="5"/>
        <v/>
      </c>
      <c r="AI116" s="202" t="str">
        <f t="shared" si="5"/>
        <v/>
      </c>
      <c r="AJ116" s="203" t="str">
        <f t="shared" si="5"/>
        <v/>
      </c>
      <c r="AK116" s="204" t="str">
        <f t="shared" si="5"/>
        <v/>
      </c>
      <c r="AL116" s="202" t="str">
        <f t="shared" si="5"/>
        <v/>
      </c>
      <c r="AM116" s="210" t="str">
        <f t="shared" si="5"/>
        <v/>
      </c>
      <c r="AN116" s="211" t="str">
        <f t="shared" si="5"/>
        <v/>
      </c>
      <c r="AO116" s="212" t="str">
        <f t="shared" si="5"/>
        <v/>
      </c>
      <c r="AP116" s="213" t="str">
        <f t="shared" si="5"/>
        <v/>
      </c>
      <c r="AQ116" s="204" t="str">
        <f t="shared" si="5"/>
        <v/>
      </c>
      <c r="AR116" s="202" t="str">
        <f t="shared" si="5"/>
        <v/>
      </c>
      <c r="AS116" s="203" t="str">
        <f t="shared" si="5"/>
        <v/>
      </c>
      <c r="AT116" s="204" t="str">
        <f t="shared" si="5"/>
        <v/>
      </c>
      <c r="AU116" s="202" t="str">
        <f t="shared" si="5"/>
        <v/>
      </c>
      <c r="AV116" s="203" t="str">
        <f t="shared" si="5"/>
        <v/>
      </c>
      <c r="AW116" s="204" t="str">
        <f t="shared" si="5"/>
        <v/>
      </c>
      <c r="AX116" s="205" t="str">
        <f t="shared" si="5"/>
        <v/>
      </c>
      <c r="AY116" s="167"/>
      <c r="AZ116" s="164"/>
      <c r="BA116" s="163"/>
      <c r="BB116" s="164"/>
      <c r="BC116" s="167"/>
      <c r="BD116" s="168"/>
      <c r="BE116" s="206" t="s">
        <v>74</v>
      </c>
      <c r="BF116" s="206"/>
      <c r="BG116" s="207"/>
    </row>
    <row r="117" spans="17:59" ht="12.75" customHeight="1" x14ac:dyDescent="0.15">
      <c r="Q117" s="9"/>
      <c r="R117" s="137"/>
      <c r="S117" s="208">
        <f>D117</f>
        <v>0</v>
      </c>
      <c r="T117" s="208"/>
      <c r="U117" s="208"/>
      <c r="V117" s="208"/>
      <c r="W117" s="209"/>
      <c r="X117" s="214"/>
      <c r="Y117" s="215"/>
      <c r="Z117" s="216"/>
      <c r="AA117" s="217"/>
      <c r="AB117" s="215"/>
      <c r="AC117" s="216"/>
      <c r="AD117" s="217"/>
      <c r="AE117" s="215"/>
      <c r="AF117" s="224"/>
      <c r="AG117" s="213"/>
      <c r="AH117" s="204"/>
      <c r="AI117" s="202"/>
      <c r="AJ117" s="203"/>
      <c r="AK117" s="204"/>
      <c r="AL117" s="202"/>
      <c r="AM117" s="210"/>
      <c r="AN117" s="211"/>
      <c r="AO117" s="212"/>
      <c r="AP117" s="213"/>
      <c r="AQ117" s="204"/>
      <c r="AR117" s="202"/>
      <c r="AS117" s="203"/>
      <c r="AT117" s="204"/>
      <c r="AU117" s="202"/>
      <c r="AV117" s="203"/>
      <c r="AW117" s="204"/>
      <c r="AX117" s="205"/>
      <c r="AY117" s="167"/>
      <c r="AZ117" s="164"/>
      <c r="BA117" s="163"/>
      <c r="BB117" s="164"/>
      <c r="BC117" s="167"/>
      <c r="BD117" s="168"/>
      <c r="BE117" s="41" t="s">
        <v>77</v>
      </c>
      <c r="BF117" s="9"/>
      <c r="BG117" s="75" t="s">
        <v>76</v>
      </c>
    </row>
    <row r="118" spans="17:59" ht="12.75" customHeight="1" x14ac:dyDescent="0.15">
      <c r="Q118" s="9"/>
      <c r="R118" s="180" t="s">
        <v>79</v>
      </c>
      <c r="S118" s="181" t="s">
        <v>122</v>
      </c>
      <c r="T118" s="181"/>
      <c r="U118" s="182"/>
      <c r="V118" s="182"/>
      <c r="W118" s="183"/>
      <c r="X118" s="192" t="str">
        <f t="shared" ref="X118:AX118" si="6">IF(X44="","",X44)</f>
        <v/>
      </c>
      <c r="Y118" s="186" t="str">
        <f t="shared" si="6"/>
        <v/>
      </c>
      <c r="Z118" s="184" t="str">
        <f t="shared" si="6"/>
        <v/>
      </c>
      <c r="AA118" s="185" t="str">
        <f t="shared" si="6"/>
        <v/>
      </c>
      <c r="AB118" s="193" t="str">
        <f t="shared" si="6"/>
        <v/>
      </c>
      <c r="AC118" s="184" t="str">
        <f t="shared" si="6"/>
        <v/>
      </c>
      <c r="AD118" s="185" t="str">
        <f t="shared" si="6"/>
        <v/>
      </c>
      <c r="AE118" s="186" t="str">
        <f t="shared" si="6"/>
        <v/>
      </c>
      <c r="AF118" s="223" t="str">
        <f t="shared" si="6"/>
        <v/>
      </c>
      <c r="AG118" s="192" t="str">
        <f t="shared" si="6"/>
        <v/>
      </c>
      <c r="AH118" s="186" t="str">
        <f t="shared" si="6"/>
        <v/>
      </c>
      <c r="AI118" s="184" t="str">
        <f t="shared" si="6"/>
        <v/>
      </c>
      <c r="AJ118" s="185" t="str">
        <f t="shared" si="6"/>
        <v/>
      </c>
      <c r="AK118" s="186" t="str">
        <f t="shared" si="6"/>
        <v/>
      </c>
      <c r="AL118" s="184" t="str">
        <f t="shared" si="6"/>
        <v/>
      </c>
      <c r="AM118" s="194" t="str">
        <f t="shared" si="6"/>
        <v/>
      </c>
      <c r="AN118" s="196" t="str">
        <f t="shared" si="6"/>
        <v/>
      </c>
      <c r="AO118" s="198" t="str">
        <f t="shared" si="6"/>
        <v/>
      </c>
      <c r="AP118" s="192" t="str">
        <f t="shared" si="6"/>
        <v/>
      </c>
      <c r="AQ118" s="186" t="str">
        <f t="shared" si="6"/>
        <v/>
      </c>
      <c r="AR118" s="184" t="str">
        <f t="shared" si="6"/>
        <v/>
      </c>
      <c r="AS118" s="185" t="str">
        <f t="shared" si="6"/>
        <v/>
      </c>
      <c r="AT118" s="186" t="str">
        <f t="shared" si="6"/>
        <v/>
      </c>
      <c r="AU118" s="184" t="str">
        <f t="shared" si="6"/>
        <v/>
      </c>
      <c r="AV118" s="185" t="str">
        <f t="shared" si="6"/>
        <v/>
      </c>
      <c r="AW118" s="186" t="str">
        <f t="shared" si="6"/>
        <v/>
      </c>
      <c r="AX118" s="187" t="str">
        <f t="shared" si="6"/>
        <v/>
      </c>
      <c r="AY118" s="171"/>
      <c r="AZ118" s="189"/>
      <c r="BA118" s="188"/>
      <c r="BB118" s="189"/>
      <c r="BC118" s="171"/>
      <c r="BD118" s="172"/>
      <c r="BE118" s="9"/>
      <c r="BF118" s="9"/>
      <c r="BG118" s="14"/>
    </row>
    <row r="119" spans="17:59" ht="12.75" customHeight="1" x14ac:dyDescent="0.15">
      <c r="Q119" s="9"/>
      <c r="R119" s="138"/>
      <c r="S119" s="144" t="s">
        <v>80</v>
      </c>
      <c r="T119" s="144"/>
      <c r="U119" s="190"/>
      <c r="V119" s="190"/>
      <c r="W119" s="191"/>
      <c r="X119" s="177"/>
      <c r="Y119" s="160"/>
      <c r="Z119" s="156"/>
      <c r="AA119" s="158"/>
      <c r="AB119" s="160"/>
      <c r="AC119" s="156"/>
      <c r="AD119" s="158"/>
      <c r="AE119" s="160"/>
      <c r="AF119" s="179"/>
      <c r="AG119" s="177"/>
      <c r="AH119" s="160"/>
      <c r="AI119" s="156"/>
      <c r="AJ119" s="158"/>
      <c r="AK119" s="160"/>
      <c r="AL119" s="156"/>
      <c r="AM119" s="195"/>
      <c r="AN119" s="197"/>
      <c r="AO119" s="199"/>
      <c r="AP119" s="177"/>
      <c r="AQ119" s="160"/>
      <c r="AR119" s="156"/>
      <c r="AS119" s="158"/>
      <c r="AT119" s="160"/>
      <c r="AU119" s="156"/>
      <c r="AV119" s="158"/>
      <c r="AW119" s="160"/>
      <c r="AX119" s="162"/>
      <c r="AY119" s="169"/>
      <c r="AZ119" s="166"/>
      <c r="BA119" s="165"/>
      <c r="BB119" s="166"/>
      <c r="BC119" s="169"/>
      <c r="BD119" s="170"/>
      <c r="BE119" s="44"/>
      <c r="BF119" s="44"/>
      <c r="BG119" s="45"/>
    </row>
    <row r="120" spans="17:59" ht="24" customHeight="1" x14ac:dyDescent="0.15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149"/>
      <c r="AZ120" s="148"/>
      <c r="BA120" s="147"/>
      <c r="BB120" s="148"/>
      <c r="BC120" s="133"/>
      <c r="BD120" s="149"/>
      <c r="BE120" s="150" t="s">
        <v>81</v>
      </c>
      <c r="BF120" s="151"/>
      <c r="BG120" s="151"/>
    </row>
    <row r="121" spans="17:59" ht="12.75" customHeight="1" x14ac:dyDescent="0.15">
      <c r="Q121" s="9"/>
      <c r="R121" s="152" t="s">
        <v>83</v>
      </c>
      <c r="S121" s="153" t="s">
        <v>84</v>
      </c>
      <c r="T121" s="153"/>
      <c r="U121" s="153"/>
      <c r="V121" s="153"/>
      <c r="W121" s="154"/>
      <c r="X121" s="176" t="str">
        <f t="shared" ref="X121" si="7">IF(X47="","",X47)</f>
        <v/>
      </c>
      <c r="Y121" s="159" t="str">
        <f t="shared" ref="Y121:AX121" si="8">IF(Y47="","",Y47)</f>
        <v/>
      </c>
      <c r="Z121" s="155" t="str">
        <f t="shared" si="8"/>
        <v/>
      </c>
      <c r="AA121" s="157" t="str">
        <f t="shared" si="8"/>
        <v/>
      </c>
      <c r="AB121" s="159" t="str">
        <f t="shared" si="8"/>
        <v/>
      </c>
      <c r="AC121" s="155" t="str">
        <f t="shared" si="8"/>
        <v/>
      </c>
      <c r="AD121" s="157" t="str">
        <f t="shared" si="8"/>
        <v/>
      </c>
      <c r="AE121" s="159" t="str">
        <f t="shared" si="8"/>
        <v/>
      </c>
      <c r="AF121" s="178" t="str">
        <f t="shared" si="8"/>
        <v/>
      </c>
      <c r="AG121" s="176" t="str">
        <f t="shared" si="8"/>
        <v/>
      </c>
      <c r="AH121" s="159" t="str">
        <f t="shared" si="8"/>
        <v/>
      </c>
      <c r="AI121" s="155" t="str">
        <f t="shared" si="8"/>
        <v/>
      </c>
      <c r="AJ121" s="157" t="str">
        <f t="shared" si="8"/>
        <v/>
      </c>
      <c r="AK121" s="159" t="str">
        <f t="shared" si="8"/>
        <v/>
      </c>
      <c r="AL121" s="155" t="str">
        <f t="shared" si="8"/>
        <v/>
      </c>
      <c r="AM121" s="317" t="str">
        <f t="shared" si="8"/>
        <v/>
      </c>
      <c r="AN121" s="318" t="str">
        <f t="shared" si="8"/>
        <v/>
      </c>
      <c r="AO121" s="319" t="str">
        <f t="shared" si="8"/>
        <v/>
      </c>
      <c r="AP121" s="176" t="str">
        <f t="shared" si="8"/>
        <v/>
      </c>
      <c r="AQ121" s="159" t="str">
        <f t="shared" si="8"/>
        <v/>
      </c>
      <c r="AR121" s="155" t="str">
        <f t="shared" si="8"/>
        <v/>
      </c>
      <c r="AS121" s="157" t="str">
        <f t="shared" si="8"/>
        <v/>
      </c>
      <c r="AT121" s="159" t="str">
        <f t="shared" si="8"/>
        <v/>
      </c>
      <c r="AU121" s="155" t="str">
        <f t="shared" si="8"/>
        <v/>
      </c>
      <c r="AV121" s="157" t="str">
        <f t="shared" si="8"/>
        <v/>
      </c>
      <c r="AW121" s="159" t="str">
        <f t="shared" si="8"/>
        <v/>
      </c>
      <c r="AX121" s="161" t="str">
        <f t="shared" si="8"/>
        <v/>
      </c>
      <c r="AY121" s="167"/>
      <c r="AZ121" s="164"/>
      <c r="BA121" s="163"/>
      <c r="BB121" s="164"/>
      <c r="BC121" s="167"/>
      <c r="BD121" s="168"/>
      <c r="BE121" s="171"/>
      <c r="BF121" s="171"/>
      <c r="BG121" s="172"/>
    </row>
    <row r="122" spans="17:59" ht="12.75" customHeight="1" x14ac:dyDescent="0.15">
      <c r="Q122" s="9"/>
      <c r="R122" s="138"/>
      <c r="S122" s="173" t="s">
        <v>85</v>
      </c>
      <c r="T122" s="173"/>
      <c r="U122" s="174"/>
      <c r="V122" s="174"/>
      <c r="W122" s="175"/>
      <c r="X122" s="177"/>
      <c r="Y122" s="160"/>
      <c r="Z122" s="156"/>
      <c r="AA122" s="158"/>
      <c r="AB122" s="160"/>
      <c r="AC122" s="156"/>
      <c r="AD122" s="158"/>
      <c r="AE122" s="160"/>
      <c r="AF122" s="179"/>
      <c r="AG122" s="177"/>
      <c r="AH122" s="160"/>
      <c r="AI122" s="156"/>
      <c r="AJ122" s="158"/>
      <c r="AK122" s="160"/>
      <c r="AL122" s="156"/>
      <c r="AM122" s="195"/>
      <c r="AN122" s="197"/>
      <c r="AO122" s="199"/>
      <c r="AP122" s="177"/>
      <c r="AQ122" s="160"/>
      <c r="AR122" s="156"/>
      <c r="AS122" s="158"/>
      <c r="AT122" s="160"/>
      <c r="AU122" s="156"/>
      <c r="AV122" s="158"/>
      <c r="AW122" s="160"/>
      <c r="AX122" s="162"/>
      <c r="AY122" s="169"/>
      <c r="AZ122" s="166"/>
      <c r="BA122" s="165"/>
      <c r="BB122" s="166"/>
      <c r="BC122" s="169"/>
      <c r="BD122" s="170"/>
      <c r="BE122" s="169"/>
      <c r="BF122" s="169"/>
      <c r="BG122" s="170"/>
    </row>
    <row r="123" spans="17:59" ht="10.5" customHeight="1" x14ac:dyDescent="0.15">
      <c r="Q123" s="2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</row>
    <row r="124" spans="17:59" ht="12.75" customHeight="1" x14ac:dyDescent="0.15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9"/>
      <c r="AE124" s="9"/>
      <c r="AF124" s="24"/>
      <c r="AG124" s="152" t="s">
        <v>89</v>
      </c>
      <c r="AH124" s="85"/>
      <c r="AI124" s="308" t="s">
        <v>90</v>
      </c>
      <c r="AJ124" s="309"/>
      <c r="AK124" s="309"/>
      <c r="AL124" s="309"/>
      <c r="AM124" s="309"/>
      <c r="AN124" s="309"/>
      <c r="AO124" s="310"/>
      <c r="AP124" s="312" t="str">
        <f t="shared" ref="AP124" si="9">IF(AP50="","",AP50)</f>
        <v/>
      </c>
      <c r="AQ124" s="126" t="str">
        <f t="shared" ref="AQ124:AX124" si="10">IF(AQ50="","",AQ50)</f>
        <v/>
      </c>
      <c r="AR124" s="311" t="str">
        <f t="shared" si="10"/>
        <v/>
      </c>
      <c r="AS124" s="124" t="str">
        <f t="shared" si="10"/>
        <v/>
      </c>
      <c r="AT124" s="126" t="str">
        <f t="shared" si="10"/>
        <v/>
      </c>
      <c r="AU124" s="311" t="str">
        <f t="shared" si="10"/>
        <v/>
      </c>
      <c r="AV124" s="124" t="str">
        <f t="shared" si="10"/>
        <v/>
      </c>
      <c r="AW124" s="126" t="str">
        <f t="shared" si="10"/>
        <v/>
      </c>
      <c r="AX124" s="128" t="str">
        <f t="shared" si="10"/>
        <v/>
      </c>
      <c r="AY124" s="302"/>
      <c r="AZ124" s="132"/>
      <c r="BA124" s="130"/>
      <c r="BB124" s="131"/>
      <c r="BC124" s="132"/>
      <c r="BD124" s="133"/>
      <c r="BE124" s="9"/>
      <c r="BF124" s="2"/>
      <c r="BG124" s="2"/>
    </row>
    <row r="125" spans="17:59" ht="12.75" customHeight="1" x14ac:dyDescent="0.15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9"/>
      <c r="AE125" s="9"/>
      <c r="AF125" s="24"/>
      <c r="AG125" s="307"/>
      <c r="AH125" s="90"/>
      <c r="AI125" s="134" t="s">
        <v>92</v>
      </c>
      <c r="AJ125" s="135"/>
      <c r="AK125" s="135"/>
      <c r="AL125" s="135"/>
      <c r="AM125" s="135"/>
      <c r="AN125" s="135"/>
      <c r="AO125" s="136"/>
      <c r="AP125" s="303"/>
      <c r="AQ125" s="127"/>
      <c r="AR125" s="141"/>
      <c r="AS125" s="125"/>
      <c r="AT125" s="127"/>
      <c r="AU125" s="141"/>
      <c r="AV125" s="125"/>
      <c r="AW125" s="127"/>
      <c r="AX125" s="129"/>
      <c r="AY125" s="302"/>
      <c r="AZ125" s="132"/>
      <c r="BA125" s="130"/>
      <c r="BB125" s="131"/>
      <c r="BC125" s="132"/>
      <c r="BD125" s="133"/>
      <c r="BE125" s="9"/>
      <c r="BF125" s="2"/>
      <c r="BG125" s="2"/>
    </row>
    <row r="126" spans="17:59" ht="12.75" customHeight="1" x14ac:dyDescent="0.15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9"/>
      <c r="AE126" s="9"/>
      <c r="AF126" s="24"/>
      <c r="AG126" s="137" t="s">
        <v>94</v>
      </c>
      <c r="AH126" s="24"/>
      <c r="AI126" s="139" t="s">
        <v>95</v>
      </c>
      <c r="AJ126" s="139"/>
      <c r="AK126" s="139"/>
      <c r="AL126" s="139"/>
      <c r="AM126" s="139"/>
      <c r="AN126" s="139"/>
      <c r="AO126" s="140"/>
      <c r="AP126" s="303" t="str">
        <f t="shared" ref="AP126:AX126" si="11">IF(AP52="","",AP52)</f>
        <v/>
      </c>
      <c r="AQ126" s="127" t="str">
        <f t="shared" si="11"/>
        <v/>
      </c>
      <c r="AR126" s="141" t="str">
        <f t="shared" si="11"/>
        <v/>
      </c>
      <c r="AS126" s="125" t="str">
        <f t="shared" si="11"/>
        <v/>
      </c>
      <c r="AT126" s="127" t="str">
        <f t="shared" si="11"/>
        <v/>
      </c>
      <c r="AU126" s="141" t="str">
        <f t="shared" si="11"/>
        <v/>
      </c>
      <c r="AV126" s="125" t="str">
        <f t="shared" si="11"/>
        <v/>
      </c>
      <c r="AW126" s="127" t="str">
        <f t="shared" si="11"/>
        <v/>
      </c>
      <c r="AX126" s="129" t="str">
        <f t="shared" si="11"/>
        <v/>
      </c>
      <c r="AY126" s="306"/>
      <c r="AZ126" s="169"/>
      <c r="BA126" s="130"/>
      <c r="BB126" s="131"/>
      <c r="BC126" s="169"/>
      <c r="BD126" s="170"/>
      <c r="BE126" s="9"/>
      <c r="BF126" s="2"/>
      <c r="BG126" s="2"/>
    </row>
    <row r="127" spans="17:59" ht="12.75" customHeight="1" x14ac:dyDescent="0.15">
      <c r="Q127" s="2"/>
      <c r="R127" s="2" t="s">
        <v>97</v>
      </c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9"/>
      <c r="AE127" s="9"/>
      <c r="AF127" s="24"/>
      <c r="AG127" s="138"/>
      <c r="AH127" s="94"/>
      <c r="AI127" s="144" t="s">
        <v>98</v>
      </c>
      <c r="AJ127" s="145"/>
      <c r="AK127" s="145"/>
      <c r="AL127" s="145"/>
      <c r="AM127" s="145"/>
      <c r="AN127" s="145"/>
      <c r="AO127" s="146"/>
      <c r="AP127" s="304"/>
      <c r="AQ127" s="305"/>
      <c r="AR127" s="142"/>
      <c r="AS127" s="143"/>
      <c r="AT127" s="305"/>
      <c r="AU127" s="142"/>
      <c r="AV127" s="143"/>
      <c r="AW127" s="305"/>
      <c r="AX127" s="314"/>
      <c r="AY127" s="302"/>
      <c r="AZ127" s="132"/>
      <c r="BA127" s="315"/>
      <c r="BB127" s="316"/>
      <c r="BC127" s="132"/>
      <c r="BD127" s="133"/>
      <c r="BE127" s="9"/>
      <c r="BF127" s="2"/>
      <c r="BG127" s="2"/>
    </row>
    <row r="128" spans="17:59" x14ac:dyDescent="0.15">
      <c r="Q128" s="2"/>
      <c r="R128" s="2" t="s">
        <v>100</v>
      </c>
      <c r="S128" s="2"/>
      <c r="T128" s="2"/>
      <c r="U128" s="313">
        <f>IF(U54="","",U54)</f>
        <v>50</v>
      </c>
      <c r="V128" s="313"/>
      <c r="W128" s="2" t="s">
        <v>101</v>
      </c>
      <c r="X128" s="2"/>
      <c r="Y128" s="2"/>
      <c r="Z128" s="96" t="s">
        <v>102</v>
      </c>
      <c r="AA128" s="313">
        <f>IF(AA54="","",AA54)</f>
        <v>50</v>
      </c>
      <c r="AB128" s="313"/>
      <c r="AC128" s="2" t="s">
        <v>101</v>
      </c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7:59" ht="5.25" customHeight="1" x14ac:dyDescent="0.15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7:59" ht="15" customHeight="1" x14ac:dyDescent="0.15">
      <c r="Q130" s="2"/>
      <c r="R130" s="298" t="s">
        <v>104</v>
      </c>
      <c r="S130" s="299"/>
      <c r="T130" s="299"/>
      <c r="U130" s="299"/>
      <c r="V130" s="299"/>
      <c r="W130" s="299"/>
      <c r="X130" s="299"/>
      <c r="Y130" s="299"/>
      <c r="Z130" s="299"/>
      <c r="AA130" s="300"/>
      <c r="AB130" s="300"/>
      <c r="AC130" s="301"/>
      <c r="AD130" s="24"/>
      <c r="AE130" s="24"/>
      <c r="AF130" s="298" t="s">
        <v>105</v>
      </c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300"/>
      <c r="AQ130" s="300"/>
      <c r="AR130" s="301"/>
      <c r="AS130" s="2"/>
      <c r="AT130" s="2"/>
      <c r="AU130" s="2"/>
      <c r="AV130" s="2"/>
      <c r="AW130" s="2"/>
      <c r="AX130" s="2"/>
      <c r="AY130" s="2"/>
      <c r="AZ130" s="2"/>
      <c r="BA130" s="2"/>
      <c r="BB130" s="121" t="s">
        <v>106</v>
      </c>
      <c r="BC130" s="122"/>
      <c r="BD130" s="122"/>
      <c r="BE130" s="109"/>
      <c r="BF130" s="110"/>
      <c r="BG130" s="111"/>
    </row>
    <row r="131" spans="17:59" x14ac:dyDescent="0.15">
      <c r="Q131" s="2"/>
      <c r="R131" s="112" t="str">
        <f>IF(R57="","",R57)</f>
        <v/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4"/>
      <c r="AD131" s="8"/>
      <c r="AE131" s="8"/>
      <c r="AF131" s="112" t="str">
        <f>IF(AF57="","",AF57)</f>
        <v/>
      </c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4"/>
      <c r="AS131" s="2"/>
      <c r="AT131" s="2"/>
      <c r="AU131" s="2"/>
      <c r="AV131" s="2"/>
      <c r="AW131" s="2"/>
      <c r="AX131" s="2"/>
      <c r="AY131" s="2"/>
      <c r="AZ131" s="2"/>
      <c r="BA131" s="2"/>
      <c r="BB131" s="121"/>
      <c r="BC131" s="122"/>
      <c r="BD131" s="122"/>
      <c r="BE131" s="121"/>
      <c r="BF131" s="122"/>
      <c r="BG131" s="123"/>
    </row>
    <row r="132" spans="17:59" x14ac:dyDescent="0.15">
      <c r="Q132" s="2"/>
      <c r="R132" s="115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7"/>
      <c r="AD132" s="8"/>
      <c r="AE132" s="8"/>
      <c r="AF132" s="115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7"/>
      <c r="AS132" s="2"/>
      <c r="AT132" s="2"/>
      <c r="AU132" s="2"/>
      <c r="AV132" s="2"/>
      <c r="AW132" s="2"/>
      <c r="AX132" s="2"/>
      <c r="AY132" s="2"/>
      <c r="AZ132" s="2"/>
      <c r="BA132" s="2"/>
      <c r="BB132" s="121"/>
      <c r="BC132" s="122"/>
      <c r="BD132" s="122"/>
      <c r="BE132" s="121"/>
      <c r="BF132" s="122"/>
      <c r="BG132" s="123"/>
    </row>
    <row r="133" spans="17:59" x14ac:dyDescent="0.15">
      <c r="Q133" s="2"/>
      <c r="R133" s="115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7"/>
      <c r="AD133" s="8"/>
      <c r="AE133" s="8"/>
      <c r="AF133" s="115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7"/>
      <c r="AS133" s="2"/>
      <c r="AT133" s="2"/>
      <c r="AU133" s="2"/>
      <c r="AV133" s="2"/>
      <c r="AW133" s="2"/>
      <c r="AX133" s="2"/>
      <c r="AY133" s="2"/>
      <c r="AZ133" s="2"/>
      <c r="BA133" s="2"/>
      <c r="BB133" s="121"/>
      <c r="BC133" s="122"/>
      <c r="BD133" s="122"/>
      <c r="BE133" s="121"/>
      <c r="BF133" s="122"/>
      <c r="BG133" s="123"/>
    </row>
    <row r="134" spans="17:59" x14ac:dyDescent="0.15">
      <c r="Q134" s="2"/>
      <c r="R134" s="118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20"/>
      <c r="AD134" s="8"/>
      <c r="AE134" s="8"/>
      <c r="AF134" s="118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20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7:59" ht="15" customHeight="1" x14ac:dyDescent="0.15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107" t="s">
        <v>111</v>
      </c>
      <c r="AV135" s="107"/>
      <c r="AW135" s="107"/>
      <c r="AX135" s="107"/>
      <c r="AY135" s="107" t="s">
        <v>112</v>
      </c>
      <c r="AZ135" s="107"/>
      <c r="BA135" s="107"/>
      <c r="BB135" s="107" t="s">
        <v>113</v>
      </c>
      <c r="BC135" s="107"/>
      <c r="BD135" s="107"/>
      <c r="BE135" s="107" t="s">
        <v>114</v>
      </c>
      <c r="BF135" s="107"/>
      <c r="BG135" s="107"/>
    </row>
    <row r="136" spans="17:59" ht="16.5" customHeight="1" x14ac:dyDescent="0.15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</row>
    <row r="137" spans="17:59" x14ac:dyDescent="0.1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</row>
    <row r="138" spans="17:59" x14ac:dyDescent="0.1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</row>
    <row r="139" spans="17:59" x14ac:dyDescent="0.15">
      <c r="Q139" s="2"/>
      <c r="R139" s="2" t="s">
        <v>115</v>
      </c>
      <c r="S139" s="2" t="s">
        <v>116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7:59" ht="3" customHeight="1" x14ac:dyDescent="0.1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7:59" x14ac:dyDescent="0.15">
      <c r="Q141" s="2"/>
      <c r="R141" s="2">
        <v>1</v>
      </c>
      <c r="S141" s="2" t="s">
        <v>117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17:59" ht="3" customHeight="1" x14ac:dyDescent="0.1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17:59" x14ac:dyDescent="0.15">
      <c r="Q143" s="2"/>
      <c r="R143" s="2">
        <v>2</v>
      </c>
      <c r="S143" s="2" t="s">
        <v>118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17:59" ht="3" customHeight="1" x14ac:dyDescent="0.1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7:59" x14ac:dyDescent="0.15">
      <c r="Q145" s="2"/>
      <c r="R145" s="2">
        <v>3</v>
      </c>
      <c r="S145" s="2" t="s">
        <v>119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7:59" ht="3" customHeight="1" x14ac:dyDescent="0.1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7:59" x14ac:dyDescent="0.15">
      <c r="Q147" s="2"/>
      <c r="R147" s="2">
        <v>4</v>
      </c>
      <c r="S147" s="2" t="s">
        <v>120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106" t="s">
        <v>126</v>
      </c>
    </row>
    <row r="148" spans="17:59" ht="3" customHeight="1" x14ac:dyDescent="0.15"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</sheetData>
  <sheetProtection password="AD28" sheet="1" objects="1" scenarios="1"/>
  <mergeCells count="641">
    <mergeCell ref="BD1:BG1"/>
    <mergeCell ref="C60:E63"/>
    <mergeCell ref="F60:H63"/>
    <mergeCell ref="AU61:AX61"/>
    <mergeCell ref="AY61:BA61"/>
    <mergeCell ref="BB61:BD61"/>
    <mergeCell ref="BE61:BG61"/>
    <mergeCell ref="AU62:AX64"/>
    <mergeCell ref="AY62:BA64"/>
    <mergeCell ref="BB62:BD64"/>
    <mergeCell ref="BE62:BG64"/>
    <mergeCell ref="AV52:AV53"/>
    <mergeCell ref="R56:AC56"/>
    <mergeCell ref="AF56:AR56"/>
    <mergeCell ref="BB56:BD56"/>
    <mergeCell ref="BE56:BG56"/>
    <mergeCell ref="R57:AC60"/>
    <mergeCell ref="AF57:AR60"/>
    <mergeCell ref="V23:AH25"/>
    <mergeCell ref="R23:U25"/>
    <mergeCell ref="BB57:BD59"/>
    <mergeCell ref="BE57:BG59"/>
    <mergeCell ref="AX52:AX53"/>
    <mergeCell ref="AY52:AZ53"/>
    <mergeCell ref="BA52:BB53"/>
    <mergeCell ref="BC52:BD53"/>
    <mergeCell ref="BC50:BD51"/>
    <mergeCell ref="F51:F52"/>
    <mergeCell ref="G51:G52"/>
    <mergeCell ref="H51:I52"/>
    <mergeCell ref="AI51:AO51"/>
    <mergeCell ref="AG52:AG53"/>
    <mergeCell ref="AI52:AO52"/>
    <mergeCell ref="AP52:AP53"/>
    <mergeCell ref="AQ52:AQ53"/>
    <mergeCell ref="AT50:AT51"/>
    <mergeCell ref="AU50:AU51"/>
    <mergeCell ref="AV50:AV51"/>
    <mergeCell ref="AW50:AW51"/>
    <mergeCell ref="AX50:AX51"/>
    <mergeCell ref="AY50:AZ51"/>
    <mergeCell ref="H53:I54"/>
    <mergeCell ref="AI53:AO53"/>
    <mergeCell ref="U54:V54"/>
    <mergeCell ref="AA54:AB54"/>
    <mergeCell ref="AR52:AR53"/>
    <mergeCell ref="AS52:AS53"/>
    <mergeCell ref="AT52:AT53"/>
    <mergeCell ref="AU52:AU53"/>
    <mergeCell ref="BE47:BG48"/>
    <mergeCell ref="S48:W48"/>
    <mergeCell ref="AW52:AW53"/>
    <mergeCell ref="AG50:AG51"/>
    <mergeCell ref="AI50:AO50"/>
    <mergeCell ref="AP50:AP51"/>
    <mergeCell ref="AQ50:AQ51"/>
    <mergeCell ref="AR50:AR51"/>
    <mergeCell ref="AS50:AS51"/>
    <mergeCell ref="AT47:AT48"/>
    <mergeCell ref="AU47:AU48"/>
    <mergeCell ref="AV47:AV48"/>
    <mergeCell ref="AH47:AH48"/>
    <mergeCell ref="AI47:AI48"/>
    <mergeCell ref="AW47:AW48"/>
    <mergeCell ref="AX47:AX48"/>
    <mergeCell ref="AY47:AZ48"/>
    <mergeCell ref="AN47:AN48"/>
    <mergeCell ref="AO47:AO48"/>
    <mergeCell ref="AP47:AP48"/>
    <mergeCell ref="AQ47:AQ48"/>
    <mergeCell ref="AR47:AR48"/>
    <mergeCell ref="AS47:AS48"/>
    <mergeCell ref="BA50:BB51"/>
    <mergeCell ref="AA44:AA45"/>
    <mergeCell ref="AB44:AB45"/>
    <mergeCell ref="BE46:BG46"/>
    <mergeCell ref="F47:F48"/>
    <mergeCell ref="G47:G48"/>
    <mergeCell ref="H47:I48"/>
    <mergeCell ref="R47:R48"/>
    <mergeCell ref="S47:W47"/>
    <mergeCell ref="X47:X48"/>
    <mergeCell ref="Y47:Y48"/>
    <mergeCell ref="Z47:Z48"/>
    <mergeCell ref="AA47:AA48"/>
    <mergeCell ref="AJ47:AJ48"/>
    <mergeCell ref="AK47:AK48"/>
    <mergeCell ref="AL47:AL48"/>
    <mergeCell ref="AM47:AM48"/>
    <mergeCell ref="AB47:AB48"/>
    <mergeCell ref="AC47:AC48"/>
    <mergeCell ref="AD47:AD48"/>
    <mergeCell ref="AE47:AE48"/>
    <mergeCell ref="AF47:AF48"/>
    <mergeCell ref="AG47:AG48"/>
    <mergeCell ref="BA47:BB48"/>
    <mergeCell ref="BC47:BD48"/>
    <mergeCell ref="AM44:AM45"/>
    <mergeCell ref="AN44:AN45"/>
    <mergeCell ref="AO44:AO45"/>
    <mergeCell ref="AP44:AP45"/>
    <mergeCell ref="AQ44:AQ45"/>
    <mergeCell ref="AR44:AR45"/>
    <mergeCell ref="AG44:AG45"/>
    <mergeCell ref="AH44:AH45"/>
    <mergeCell ref="AI44:AI45"/>
    <mergeCell ref="AJ44:AJ45"/>
    <mergeCell ref="AK44:AK45"/>
    <mergeCell ref="AL44:AL45"/>
    <mergeCell ref="AY46:AZ46"/>
    <mergeCell ref="BA46:BB46"/>
    <mergeCell ref="BC46:BD46"/>
    <mergeCell ref="AS44:AS45"/>
    <mergeCell ref="AT44:AT45"/>
    <mergeCell ref="AU44:AU45"/>
    <mergeCell ref="AV44:AV45"/>
    <mergeCell ref="BC44:BD45"/>
    <mergeCell ref="AW44:AW45"/>
    <mergeCell ref="AX44:AX45"/>
    <mergeCell ref="BE42:BG42"/>
    <mergeCell ref="S43:W43"/>
    <mergeCell ref="AW42:AW43"/>
    <mergeCell ref="AX42:AX43"/>
    <mergeCell ref="AY42:AZ43"/>
    <mergeCell ref="BA42:BB43"/>
    <mergeCell ref="BC42:BD43"/>
    <mergeCell ref="AG42:AG43"/>
    <mergeCell ref="AH42:AH43"/>
    <mergeCell ref="AI42:AI43"/>
    <mergeCell ref="X42:X43"/>
    <mergeCell ref="Y42:Y43"/>
    <mergeCell ref="Z42:Z43"/>
    <mergeCell ref="AA42:AA43"/>
    <mergeCell ref="AB42:AB43"/>
    <mergeCell ref="AC42:AC43"/>
    <mergeCell ref="S45:W45"/>
    <mergeCell ref="F44:F45"/>
    <mergeCell ref="G44:G45"/>
    <mergeCell ref="H44:I45"/>
    <mergeCell ref="R44:R45"/>
    <mergeCell ref="S44:W44"/>
    <mergeCell ref="X44:X45"/>
    <mergeCell ref="Y44:Y45"/>
    <mergeCell ref="Z44:Z45"/>
    <mergeCell ref="AC44:AC45"/>
    <mergeCell ref="AD44:AD45"/>
    <mergeCell ref="AE44:AE45"/>
    <mergeCell ref="AF44:AF45"/>
    <mergeCell ref="AY44:AZ45"/>
    <mergeCell ref="BA44:BB45"/>
    <mergeCell ref="AV42:AV43"/>
    <mergeCell ref="AP42:AP43"/>
    <mergeCell ref="AQ42:AQ43"/>
    <mergeCell ref="AR42:AR43"/>
    <mergeCell ref="AS42:AS43"/>
    <mergeCell ref="AT42:AT43"/>
    <mergeCell ref="AU42:AU43"/>
    <mergeCell ref="AJ42:AJ43"/>
    <mergeCell ref="AK42:AK43"/>
    <mergeCell ref="AL42:AL43"/>
    <mergeCell ref="AM42:AM43"/>
    <mergeCell ref="AN42:AN43"/>
    <mergeCell ref="AO42:AO43"/>
    <mergeCell ref="AD42:AD43"/>
    <mergeCell ref="AE42:AE43"/>
    <mergeCell ref="AF42:AF43"/>
    <mergeCell ref="AW40:AW41"/>
    <mergeCell ref="AX40:AX41"/>
    <mergeCell ref="AY40:AZ41"/>
    <mergeCell ref="BA40:BB41"/>
    <mergeCell ref="BC40:BD41"/>
    <mergeCell ref="F42:F43"/>
    <mergeCell ref="G42:G43"/>
    <mergeCell ref="H42:I43"/>
    <mergeCell ref="R42:R43"/>
    <mergeCell ref="S42:W42"/>
    <mergeCell ref="AQ40:AQ41"/>
    <mergeCell ref="AR40:AR41"/>
    <mergeCell ref="AS40:AS41"/>
    <mergeCell ref="AT40:AT41"/>
    <mergeCell ref="AU40:AU41"/>
    <mergeCell ref="AV40:AV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F40:F41"/>
    <mergeCell ref="G40:G41"/>
    <mergeCell ref="H40:I41"/>
    <mergeCell ref="R40:R41"/>
    <mergeCell ref="S40:W41"/>
    <mergeCell ref="X40:X41"/>
    <mergeCell ref="AV38:AV39"/>
    <mergeCell ref="AW38:AW39"/>
    <mergeCell ref="AX38:AX39"/>
    <mergeCell ref="AJ38:AJ39"/>
    <mergeCell ref="AK38:AK39"/>
    <mergeCell ref="AL38:AL39"/>
    <mergeCell ref="AM38:AM39"/>
    <mergeCell ref="AN38:AN39"/>
    <mergeCell ref="AO38:AO39"/>
    <mergeCell ref="AD38:AD39"/>
    <mergeCell ref="AE38:AE39"/>
    <mergeCell ref="AF38:AF39"/>
    <mergeCell ref="AG38:AG39"/>
    <mergeCell ref="AH38:AH39"/>
    <mergeCell ref="AI38:AI39"/>
    <mergeCell ref="X38:X39"/>
    <mergeCell ref="Y38:Y39"/>
    <mergeCell ref="Z38:Z39"/>
    <mergeCell ref="AY38:AZ39"/>
    <mergeCell ref="BA38:BB39"/>
    <mergeCell ref="BC38:BD39"/>
    <mergeCell ref="AP38:AP39"/>
    <mergeCell ref="AQ38:AQ39"/>
    <mergeCell ref="AR38:AR39"/>
    <mergeCell ref="AS38:AS39"/>
    <mergeCell ref="AT38:AT39"/>
    <mergeCell ref="AU38:AU39"/>
    <mergeCell ref="AA38:AA39"/>
    <mergeCell ref="AB38:AB39"/>
    <mergeCell ref="AC38:AC39"/>
    <mergeCell ref="AW36:AW37"/>
    <mergeCell ref="AX36:AX37"/>
    <mergeCell ref="AY36:AZ37"/>
    <mergeCell ref="BA36:BB37"/>
    <mergeCell ref="BC36:BD37"/>
    <mergeCell ref="F38:F39"/>
    <mergeCell ref="G38:G39"/>
    <mergeCell ref="H38:I39"/>
    <mergeCell ref="R38:R39"/>
    <mergeCell ref="S38:W39"/>
    <mergeCell ref="AQ36:AQ37"/>
    <mergeCell ref="AR36:AR37"/>
    <mergeCell ref="AS36:AS37"/>
    <mergeCell ref="AT36:AT37"/>
    <mergeCell ref="AU36:AU37"/>
    <mergeCell ref="AV36:AV37"/>
    <mergeCell ref="AK36:AK37"/>
    <mergeCell ref="AL36:AL37"/>
    <mergeCell ref="AM36:AM37"/>
    <mergeCell ref="AN36:AN37"/>
    <mergeCell ref="AO36:AO37"/>
    <mergeCell ref="BE34:BG34"/>
    <mergeCell ref="X35:AF35"/>
    <mergeCell ref="AG35:AO35"/>
    <mergeCell ref="AP35:AX35"/>
    <mergeCell ref="AY35:BD35"/>
    <mergeCell ref="BE35:BG35"/>
    <mergeCell ref="R33:W35"/>
    <mergeCell ref="X33:AF33"/>
    <mergeCell ref="AG33:AO33"/>
    <mergeCell ref="AP33:AX33"/>
    <mergeCell ref="AY33:BD33"/>
    <mergeCell ref="BE33:BG33"/>
    <mergeCell ref="X34:AF34"/>
    <mergeCell ref="AG34:AO34"/>
    <mergeCell ref="AP34:AX34"/>
    <mergeCell ref="AY34:BD34"/>
    <mergeCell ref="AL23:AO23"/>
    <mergeCell ref="AR23:AU23"/>
    <mergeCell ref="AX23:AY23"/>
    <mergeCell ref="F36:F37"/>
    <mergeCell ref="G36:G37"/>
    <mergeCell ref="H36:I37"/>
    <mergeCell ref="R36:R37"/>
    <mergeCell ref="S36:W37"/>
    <mergeCell ref="X36:X37"/>
    <mergeCell ref="AP36:AP37"/>
    <mergeCell ref="AE36:AE37"/>
    <mergeCell ref="AF36:AF37"/>
    <mergeCell ref="AG36:AG37"/>
    <mergeCell ref="AH36:AH37"/>
    <mergeCell ref="AI36:AI37"/>
    <mergeCell ref="AJ36:AJ37"/>
    <mergeCell ref="Y36:Y37"/>
    <mergeCell ref="Z36:Z37"/>
    <mergeCell ref="AA36:AA37"/>
    <mergeCell ref="AB36:AB37"/>
    <mergeCell ref="AC36:AC37"/>
    <mergeCell ref="AD36:AD37"/>
    <mergeCell ref="B2:L2"/>
    <mergeCell ref="AF3:AU3"/>
    <mergeCell ref="G4:K5"/>
    <mergeCell ref="R5:S5"/>
    <mergeCell ref="T5:AB6"/>
    <mergeCell ref="AC5:AD6"/>
    <mergeCell ref="V21:AH21"/>
    <mergeCell ref="AL21:AO21"/>
    <mergeCell ref="AR21:AU21"/>
    <mergeCell ref="C15:D16"/>
    <mergeCell ref="AP15:BF15"/>
    <mergeCell ref="AA17:AC17"/>
    <mergeCell ref="AL17:AO17"/>
    <mergeCell ref="AP17:BF17"/>
    <mergeCell ref="F18:K19"/>
    <mergeCell ref="C19:D20"/>
    <mergeCell ref="E19:E20"/>
    <mergeCell ref="AP19:BD19"/>
    <mergeCell ref="R13:V15"/>
    <mergeCell ref="AL13:AO13"/>
    <mergeCell ref="AP13:BF13"/>
    <mergeCell ref="AH13:AH15"/>
    <mergeCell ref="AB13:AG15"/>
    <mergeCell ref="W13:AA15"/>
    <mergeCell ref="R79:S79"/>
    <mergeCell ref="T79:AB80"/>
    <mergeCell ref="AC79:AD80"/>
    <mergeCell ref="R80:S80"/>
    <mergeCell ref="AY5:BG5"/>
    <mergeCell ref="G6:K7"/>
    <mergeCell ref="R6:S6"/>
    <mergeCell ref="G8:K9"/>
    <mergeCell ref="G10:K10"/>
    <mergeCell ref="AL12:AO12"/>
    <mergeCell ref="AP12:AS12"/>
    <mergeCell ref="AV12:AY12"/>
    <mergeCell ref="AX21:AY21"/>
    <mergeCell ref="BA21:BC21"/>
    <mergeCell ref="F22:K23"/>
    <mergeCell ref="BA23:BC23"/>
    <mergeCell ref="R28:W28"/>
    <mergeCell ref="C29:K29"/>
    <mergeCell ref="R29:W29"/>
    <mergeCell ref="X29:BG29"/>
    <mergeCell ref="C30:K30"/>
    <mergeCell ref="R30:W30"/>
    <mergeCell ref="X30:BG30"/>
    <mergeCell ref="C23:D23"/>
    <mergeCell ref="R87:V89"/>
    <mergeCell ref="AA91:AC91"/>
    <mergeCell ref="AL91:AO91"/>
    <mergeCell ref="AP91:BF91"/>
    <mergeCell ref="AP93:BD93"/>
    <mergeCell ref="V95:AH95"/>
    <mergeCell ref="AL95:AO95"/>
    <mergeCell ref="AR95:AU95"/>
    <mergeCell ref="BA95:BC95"/>
    <mergeCell ref="AL97:AO97"/>
    <mergeCell ref="AH87:AH89"/>
    <mergeCell ref="AB87:AG89"/>
    <mergeCell ref="W87:AA89"/>
    <mergeCell ref="V97:AH99"/>
    <mergeCell ref="R97:U99"/>
    <mergeCell ref="AD112:AD113"/>
    <mergeCell ref="AE112:AE113"/>
    <mergeCell ref="AF112:AF113"/>
    <mergeCell ref="AG112:AG113"/>
    <mergeCell ref="AH112:AH113"/>
    <mergeCell ref="AI112:AI113"/>
    <mergeCell ref="AJ112:AJ113"/>
    <mergeCell ref="AJ110:AJ111"/>
    <mergeCell ref="AK110:AK111"/>
    <mergeCell ref="AK112:AK113"/>
    <mergeCell ref="R102:W102"/>
    <mergeCell ref="R103:W103"/>
    <mergeCell ref="X103:BG103"/>
    <mergeCell ref="AG109:AO109"/>
    <mergeCell ref="AP109:AX109"/>
    <mergeCell ref="AY109:BD109"/>
    <mergeCell ref="BE109:BG109"/>
    <mergeCell ref="AG107:AO107"/>
    <mergeCell ref="AL116:AL117"/>
    <mergeCell ref="AL114:AL115"/>
    <mergeCell ref="AM114:AM115"/>
    <mergeCell ref="AN114:AN115"/>
    <mergeCell ref="AO114:AO115"/>
    <mergeCell ref="AP114:AP115"/>
    <mergeCell ref="AQ114:AQ115"/>
    <mergeCell ref="AR114:AR115"/>
    <mergeCell ref="AS114:AS115"/>
    <mergeCell ref="AC116:AC117"/>
    <mergeCell ref="AD116:AD117"/>
    <mergeCell ref="AE116:AE117"/>
    <mergeCell ref="AF116:AF117"/>
    <mergeCell ref="AG116:AG117"/>
    <mergeCell ref="AH116:AH117"/>
    <mergeCell ref="AI116:AI117"/>
    <mergeCell ref="AJ116:AJ117"/>
    <mergeCell ref="AK116:AK117"/>
    <mergeCell ref="AS121:AS122"/>
    <mergeCell ref="AT121:AT122"/>
    <mergeCell ref="AY121:AZ122"/>
    <mergeCell ref="AH121:AH122"/>
    <mergeCell ref="AI121:AI122"/>
    <mergeCell ref="AJ121:AJ122"/>
    <mergeCell ref="AK121:AK122"/>
    <mergeCell ref="AL121:AL122"/>
    <mergeCell ref="AM121:AM122"/>
    <mergeCell ref="AN121:AN122"/>
    <mergeCell ref="AO121:AO122"/>
    <mergeCell ref="AP121:AP122"/>
    <mergeCell ref="AD118:AD119"/>
    <mergeCell ref="AE118:AE119"/>
    <mergeCell ref="AF118:AF119"/>
    <mergeCell ref="AG118:AG119"/>
    <mergeCell ref="AH118:AH119"/>
    <mergeCell ref="AI118:AI119"/>
    <mergeCell ref="AJ118:AJ119"/>
    <mergeCell ref="AK118:AK119"/>
    <mergeCell ref="AR121:AR122"/>
    <mergeCell ref="AG121:AG122"/>
    <mergeCell ref="AL118:AL119"/>
    <mergeCell ref="AQ121:AQ122"/>
    <mergeCell ref="R130:AC130"/>
    <mergeCell ref="AF130:AR130"/>
    <mergeCell ref="BB130:BD130"/>
    <mergeCell ref="AS124:AS125"/>
    <mergeCell ref="AT124:AT125"/>
    <mergeCell ref="AY124:AZ125"/>
    <mergeCell ref="AP126:AP127"/>
    <mergeCell ref="AQ126:AQ127"/>
    <mergeCell ref="AR126:AR127"/>
    <mergeCell ref="AS126:AS127"/>
    <mergeCell ref="AT126:AT127"/>
    <mergeCell ref="AY126:AZ127"/>
    <mergeCell ref="AG124:AG125"/>
    <mergeCell ref="AI124:AO124"/>
    <mergeCell ref="AU124:AU125"/>
    <mergeCell ref="AP124:AP125"/>
    <mergeCell ref="AQ124:AQ125"/>
    <mergeCell ref="AR124:AR125"/>
    <mergeCell ref="U128:V128"/>
    <mergeCell ref="AA128:AB128"/>
    <mergeCell ref="AW126:AW127"/>
    <mergeCell ref="AX126:AX127"/>
    <mergeCell ref="BA126:BB127"/>
    <mergeCell ref="BC126:BD127"/>
    <mergeCell ref="R104:W104"/>
    <mergeCell ref="X104:BG104"/>
    <mergeCell ref="R107:W109"/>
    <mergeCell ref="BE107:BG107"/>
    <mergeCell ref="X108:AF108"/>
    <mergeCell ref="AG108:AO108"/>
    <mergeCell ref="AP108:AX108"/>
    <mergeCell ref="AY108:BD108"/>
    <mergeCell ref="BE108:BG108"/>
    <mergeCell ref="X109:AF109"/>
    <mergeCell ref="X107:AF107"/>
    <mergeCell ref="R110:R111"/>
    <mergeCell ref="S110:W111"/>
    <mergeCell ref="AU110:AU111"/>
    <mergeCell ref="AV110:AV111"/>
    <mergeCell ref="AW110:AW111"/>
    <mergeCell ref="X110:X111"/>
    <mergeCell ref="BA110:BB111"/>
    <mergeCell ref="BC110:BD111"/>
    <mergeCell ref="AQ110:AQ111"/>
    <mergeCell ref="AR110:AR111"/>
    <mergeCell ref="AT110:AT111"/>
    <mergeCell ref="AY110:AZ111"/>
    <mergeCell ref="AL110:AL111"/>
    <mergeCell ref="AM110:AM111"/>
    <mergeCell ref="AN110:AN111"/>
    <mergeCell ref="AO110:AO111"/>
    <mergeCell ref="AP110:AP111"/>
    <mergeCell ref="Y110:Y111"/>
    <mergeCell ref="Z110:Z111"/>
    <mergeCell ref="AS110:AS111"/>
    <mergeCell ref="AF77:AU77"/>
    <mergeCell ref="AY79:BG79"/>
    <mergeCell ref="AP86:AS86"/>
    <mergeCell ref="AV86:AY86"/>
    <mergeCell ref="AL87:AO87"/>
    <mergeCell ref="AP87:BF87"/>
    <mergeCell ref="AP89:BF89"/>
    <mergeCell ref="AL86:AO86"/>
    <mergeCell ref="AA110:AA111"/>
    <mergeCell ref="AB110:AB111"/>
    <mergeCell ref="AC110:AC111"/>
    <mergeCell ref="AD110:AD111"/>
    <mergeCell ref="AE110:AE111"/>
    <mergeCell ref="AF110:AF111"/>
    <mergeCell ref="AG110:AG111"/>
    <mergeCell ref="AH110:AH111"/>
    <mergeCell ref="AI110:AI111"/>
    <mergeCell ref="AX110:AX111"/>
    <mergeCell ref="AR97:AU97"/>
    <mergeCell ref="AX97:AY97"/>
    <mergeCell ref="BA97:BC97"/>
    <mergeCell ref="AX95:AY95"/>
    <mergeCell ref="AP107:AX107"/>
    <mergeCell ref="AY107:BD107"/>
    <mergeCell ref="R112:R113"/>
    <mergeCell ref="S112:W113"/>
    <mergeCell ref="AU112:AU113"/>
    <mergeCell ref="AV112:AV113"/>
    <mergeCell ref="AW112:AW113"/>
    <mergeCell ref="AX112:AX113"/>
    <mergeCell ref="BA112:BB113"/>
    <mergeCell ref="BC112:BD113"/>
    <mergeCell ref="AT112:AT113"/>
    <mergeCell ref="AY112:AZ113"/>
    <mergeCell ref="AL112:AL113"/>
    <mergeCell ref="AM112:AM113"/>
    <mergeCell ref="AN112:AN113"/>
    <mergeCell ref="AO112:AO113"/>
    <mergeCell ref="AP112:AP113"/>
    <mergeCell ref="AQ112:AQ113"/>
    <mergeCell ref="AR112:AR113"/>
    <mergeCell ref="AS112:AS113"/>
    <mergeCell ref="X112:X113"/>
    <mergeCell ref="Y112:Y113"/>
    <mergeCell ref="Z112:Z113"/>
    <mergeCell ref="AA112:AA113"/>
    <mergeCell ref="AB112:AB113"/>
    <mergeCell ref="AC112:AC113"/>
    <mergeCell ref="R114:R115"/>
    <mergeCell ref="S114:W115"/>
    <mergeCell ref="AU114:AU115"/>
    <mergeCell ref="AV114:AV115"/>
    <mergeCell ref="AW114:AW115"/>
    <mergeCell ref="AX114:AX115"/>
    <mergeCell ref="BA114:BB115"/>
    <mergeCell ref="BC114:BD115"/>
    <mergeCell ref="AY114:AZ115"/>
    <mergeCell ref="AT114:AT115"/>
    <mergeCell ref="X114:X115"/>
    <mergeCell ref="Y114:Y115"/>
    <mergeCell ref="Z114:Z115"/>
    <mergeCell ref="AA114:AA115"/>
    <mergeCell ref="AB114:AB115"/>
    <mergeCell ref="AC114:AC115"/>
    <mergeCell ref="AD114:AD115"/>
    <mergeCell ref="AE114:AE115"/>
    <mergeCell ref="AF114:AF115"/>
    <mergeCell ref="AG114:AG115"/>
    <mergeCell ref="AH114:AH115"/>
    <mergeCell ref="AI114:AI115"/>
    <mergeCell ref="AJ114:AJ115"/>
    <mergeCell ref="AK114:AK115"/>
    <mergeCell ref="R116:R117"/>
    <mergeCell ref="S116:W116"/>
    <mergeCell ref="AU116:AU117"/>
    <mergeCell ref="AV116:AV117"/>
    <mergeCell ref="AW116:AW117"/>
    <mergeCell ref="AX116:AX117"/>
    <mergeCell ref="BA116:BB117"/>
    <mergeCell ref="BC116:BD117"/>
    <mergeCell ref="BE116:BG116"/>
    <mergeCell ref="S117:W117"/>
    <mergeCell ref="AY116:AZ117"/>
    <mergeCell ref="AM116:AM117"/>
    <mergeCell ref="AN116:AN117"/>
    <mergeCell ref="AO116:AO117"/>
    <mergeCell ref="AP116:AP117"/>
    <mergeCell ref="AQ116:AQ117"/>
    <mergeCell ref="AR116:AR117"/>
    <mergeCell ref="AS116:AS117"/>
    <mergeCell ref="AT116:AT117"/>
    <mergeCell ref="X116:X117"/>
    <mergeCell ref="Y116:Y117"/>
    <mergeCell ref="Z116:Z117"/>
    <mergeCell ref="AA116:AA117"/>
    <mergeCell ref="AB116:AB117"/>
    <mergeCell ref="R118:R119"/>
    <mergeCell ref="S118:W118"/>
    <mergeCell ref="AU118:AU119"/>
    <mergeCell ref="AV118:AV119"/>
    <mergeCell ref="AW118:AW119"/>
    <mergeCell ref="AX118:AX119"/>
    <mergeCell ref="BA118:BB119"/>
    <mergeCell ref="BC118:BD119"/>
    <mergeCell ref="S119:W119"/>
    <mergeCell ref="AP118:AP119"/>
    <mergeCell ref="AQ118:AQ119"/>
    <mergeCell ref="AR118:AR119"/>
    <mergeCell ref="AS118:AS119"/>
    <mergeCell ref="AT118:AT119"/>
    <mergeCell ref="X118:X119"/>
    <mergeCell ref="Y118:Y119"/>
    <mergeCell ref="Z118:Z119"/>
    <mergeCell ref="AA118:AA119"/>
    <mergeCell ref="AB118:AB119"/>
    <mergeCell ref="AY118:AZ119"/>
    <mergeCell ref="AM118:AM119"/>
    <mergeCell ref="AN118:AN119"/>
    <mergeCell ref="AO118:AO119"/>
    <mergeCell ref="AC118:AC119"/>
    <mergeCell ref="AI127:AO127"/>
    <mergeCell ref="BA120:BB120"/>
    <mergeCell ref="BC120:BD120"/>
    <mergeCell ref="BE120:BG120"/>
    <mergeCell ref="R121:R122"/>
    <mergeCell ref="S121:W121"/>
    <mergeCell ref="AU121:AU122"/>
    <mergeCell ref="AV121:AV122"/>
    <mergeCell ref="AW121:AW122"/>
    <mergeCell ref="AX121:AX122"/>
    <mergeCell ref="BA121:BB122"/>
    <mergeCell ref="BC121:BD122"/>
    <mergeCell ref="BE121:BG122"/>
    <mergeCell ref="S122:W122"/>
    <mergeCell ref="AY120:AZ120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U136:AX138"/>
    <mergeCell ref="AY136:BA138"/>
    <mergeCell ref="BB136:BD138"/>
    <mergeCell ref="BE136:BG138"/>
    <mergeCell ref="BD75:BG75"/>
    <mergeCell ref="BE130:BG130"/>
    <mergeCell ref="R131:AC134"/>
    <mergeCell ref="AF131:AR134"/>
    <mergeCell ref="BB131:BD133"/>
    <mergeCell ref="BE131:BG133"/>
    <mergeCell ref="AU135:AX135"/>
    <mergeCell ref="AY135:BA135"/>
    <mergeCell ref="BB135:BD135"/>
    <mergeCell ref="BE135:BG135"/>
    <mergeCell ref="AV124:AV125"/>
    <mergeCell ref="AW124:AW125"/>
    <mergeCell ref="AX124:AX125"/>
    <mergeCell ref="BA124:BB125"/>
    <mergeCell ref="BC124:BD125"/>
    <mergeCell ref="AI125:AO125"/>
    <mergeCell ref="AG126:AG127"/>
    <mergeCell ref="AI126:AO126"/>
    <mergeCell ref="AU126:AU127"/>
    <mergeCell ref="AV126:AV127"/>
  </mergeCells>
  <phoneticPr fontId="4"/>
  <conditionalFormatting sqref="F47:F48">
    <cfRule type="cellIs" dxfId="4" priority="5" operator="lessThan">
      <formula>0</formula>
    </cfRule>
  </conditionalFormatting>
  <conditionalFormatting sqref="G47:G48">
    <cfRule type="cellIs" dxfId="3" priority="4" operator="lessThan">
      <formula>0</formula>
    </cfRule>
  </conditionalFormatting>
  <conditionalFormatting sqref="A40">
    <cfRule type="containsText" dxfId="2" priority="2" operator="containsText" text="FALSE">
      <formula>NOT(ISERROR(SEARCH("FALSE",A40)))</formula>
    </cfRule>
    <cfRule type="expression" dxfId="1" priority="3">
      <formula>$A$40="FALSE"</formula>
    </cfRule>
  </conditionalFormatting>
  <conditionalFormatting sqref="H47:I48">
    <cfRule type="expression" dxfId="0" priority="1">
      <formula>OR(F47&lt;0,G47&lt;0)</formula>
    </cfRule>
  </conditionalFormatting>
  <dataValidations count="2">
    <dataValidation type="list" allowBlank="1" showInputMessage="1" showErrorMessage="1" sqref="E57">
      <formula1>"0 ,10,20,30,40,50,60,70,80,90,100"</formula1>
    </dataValidation>
    <dataValidation type="list" allowBlank="1" showInputMessage="1" showErrorMessage="1" sqref="D51">
      <formula1>"0,8,10"</formula1>
    </dataValidation>
  </dataValidations>
  <pageMargins left="0.19685039370078741" right="0.11811023622047245" top="0.35433070866141736" bottom="0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locked="0"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19050</xdr:rowOff>
                  </from>
                  <to>
                    <xdr:col>2</xdr:col>
                    <xdr:colOff>657225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locked="0" defaultSize="0" autoFill="0" autoLine="0" autoPict="0">
                <anchor moveWithCells="1">
                  <from>
                    <xdr:col>2</xdr:col>
                    <xdr:colOff>638175</xdr:colOff>
                    <xdr:row>20</xdr:row>
                    <xdr:rowOff>19050</xdr:rowOff>
                  </from>
                  <to>
                    <xdr:col>3</xdr:col>
                    <xdr:colOff>476250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2</xdr:col>
                    <xdr:colOff>28575</xdr:colOff>
                    <xdr:row>15</xdr:row>
                    <xdr:rowOff>28575</xdr:rowOff>
                  </from>
                  <to>
                    <xdr:col>2</xdr:col>
                    <xdr:colOff>571500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2</xdr:col>
                    <xdr:colOff>581025</xdr:colOff>
                    <xdr:row>15</xdr:row>
                    <xdr:rowOff>28575</xdr:rowOff>
                  </from>
                  <to>
                    <xdr:col>3</xdr:col>
                    <xdr:colOff>504825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locked="0" defaultSize="0" autoFill="0" autoLine="0" autoPict="0" altText="その他">
                <anchor moveWithCells="1">
                  <from>
                    <xdr:col>3</xdr:col>
                    <xdr:colOff>485775</xdr:colOff>
                    <xdr:row>15</xdr:row>
                    <xdr:rowOff>28575</xdr:rowOff>
                  </from>
                  <to>
                    <xdr:col>3</xdr:col>
                    <xdr:colOff>990600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locked="0" defaultSize="0" autoFill="0" autoLine="0" autoPict="0">
                <anchor moveWithCells="1">
                  <from>
                    <xdr:col>3</xdr:col>
                    <xdr:colOff>495300</xdr:colOff>
                    <xdr:row>20</xdr:row>
                    <xdr:rowOff>9525</xdr:rowOff>
                  </from>
                  <to>
                    <xdr:col>3</xdr:col>
                    <xdr:colOff>962025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2</xdr:col>
                    <xdr:colOff>9525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株式会社エステートセイワ</dc:creator>
  <cp:lastModifiedBy>SEIWA211</cp:lastModifiedBy>
  <cp:lastPrinted>2017-07-12T02:12:37Z</cp:lastPrinted>
  <dcterms:created xsi:type="dcterms:W3CDTF">2017-02-20T02:21:53Z</dcterms:created>
  <dcterms:modified xsi:type="dcterms:W3CDTF">2017-07-12T02:26:39Z</dcterms:modified>
</cp:coreProperties>
</file>